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4\配餐部实验室用品\"/>
    </mc:Choice>
  </mc:AlternateContent>
  <xr:revisionPtr revIDLastSave="0" documentId="13_ncr:1_{324ABEA6-560B-4D3F-9C31-DA1B8324D49D}" xr6:coauthVersionLast="45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年采购需求汇总表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4" l="1"/>
  <c r="G62" i="4"/>
  <c r="G61" i="4"/>
  <c r="G57" i="4"/>
  <c r="G56" i="4"/>
  <c r="G55" i="4"/>
  <c r="G53" i="4"/>
  <c r="G46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<sst xmlns="http://schemas.openxmlformats.org/spreadsheetml/2006/main" count="1227" uniqueCount="410">
  <si>
    <t>序号</t>
  </si>
  <si>
    <t>类别</t>
  </si>
  <si>
    <t>产品名称</t>
  </si>
  <si>
    <t>规格/型号</t>
  </si>
  <si>
    <t>等级和技术要求</t>
  </si>
  <si>
    <t>单位</t>
  </si>
  <si>
    <t>年预估数量</t>
  </si>
  <si>
    <t>品牌</t>
  </si>
  <si>
    <t>备注</t>
  </si>
  <si>
    <t>测试纸片</t>
  </si>
  <si>
    <t>菌落总数测试片</t>
  </si>
  <si>
    <t>50片/包（不能大于此包装规格）</t>
  </si>
  <si>
    <t>单个检测项目的测试纸片均须通过AOAC认证</t>
  </si>
  <si>
    <t>片</t>
  </si>
  <si>
    <t>1.不同检测项目的测试纸片可以是不同的品牌，国产品牌优先。
2.单个检测项目的测试纸片须有对应的AOAC证书。</t>
  </si>
  <si>
    <t>霉菌测试纸片</t>
  </si>
  <si>
    <t>肠杆菌科测试片</t>
  </si>
  <si>
    <t>25片/包（每包不高于50片）</t>
  </si>
  <si>
    <t>大肠杆菌测试片</t>
  </si>
  <si>
    <t>大肠菌群测试片</t>
  </si>
  <si>
    <t>培养基</t>
  </si>
  <si>
    <t>平板计数琼脂（PCA）</t>
  </si>
  <si>
    <t>250g/瓶（不能大于此包装规格）</t>
  </si>
  <si>
    <t>质量应符合GB4789.28的要求</t>
  </si>
  <si>
    <t>g</t>
  </si>
  <si>
    <t>北京陆桥、广州环凯、青岛海博</t>
  </si>
  <si>
    <t>首选颗粒型</t>
  </si>
  <si>
    <t>营养琼脂（NA）</t>
  </si>
  <si>
    <t>月桂基硫酸盐胰蛋白胨（LST）肉汤</t>
  </si>
  <si>
    <t>煌绿乳糖胆盐（BGLB）肉汤</t>
  </si>
  <si>
    <t>乳糖蛋白胨培养基</t>
  </si>
  <si>
    <t>伊红美蓝琼脂培养基（EMB）</t>
  </si>
  <si>
    <t>孟加拉红琼脂</t>
  </si>
  <si>
    <t>磷酸盐缓冲液</t>
  </si>
  <si>
    <t>结晶紫中性红胆盐琼脂（ VRBA）</t>
  </si>
  <si>
    <t>结晶紫中性红胆盐 MUG 琼脂（ VRBA-MUG）</t>
  </si>
  <si>
    <t>100g/瓶（不能大于250g/瓶）</t>
  </si>
  <si>
    <t>质控样品</t>
  </si>
  <si>
    <t>菌落总数质控样（定量）</t>
  </si>
  <si>
    <t>真空西林瓶，样品基质为冻干粉</t>
  </si>
  <si>
    <t>质控样品性能稳定，附定值证书、质控样品说明书、溯源信息要求</t>
  </si>
  <si>
    <t>瓶</t>
  </si>
  <si>
    <t>中国检科院等具备能力验证提供者认可资质的单位</t>
  </si>
  <si>
    <t>食品中的菌落总数</t>
  </si>
  <si>
    <t>大肠菌群质控样（MPN法）（定量）</t>
  </si>
  <si>
    <t>食品中的大肠菌群</t>
  </si>
  <si>
    <t>大肠菌群质控样（平板计数法）（定量）</t>
  </si>
  <si>
    <t>大肠埃希氏菌质控样（定量）</t>
  </si>
  <si>
    <t>食品中的大肠埃希氏菌</t>
  </si>
  <si>
    <t>水质菌落总数质控样（定量）</t>
  </si>
  <si>
    <t>生活饮用水中的菌落总数</t>
  </si>
  <si>
    <t>水质总大肠菌群质控样（MPN法）（定量）</t>
  </si>
  <si>
    <t>生活饮用水中的总大肠菌群</t>
  </si>
  <si>
    <t>生化试剂</t>
  </si>
  <si>
    <t>革兰氏染色液试剂盒</t>
  </si>
  <si>
    <t>10mL*4种（不能大于此包装规格）</t>
  </si>
  <si>
    <t>mL</t>
  </si>
  <si>
    <t>乳酸酚棉蓝色染色液</t>
  </si>
  <si>
    <t>5mL*8（不能大于此包装规格）</t>
  </si>
  <si>
    <t>ME-生物指示剂(121℃压力蒸汽灭菌生物指示剂)</t>
  </si>
  <si>
    <t>20支/盒（不能大于此包装规格）</t>
  </si>
  <si>
    <t>支</t>
  </si>
  <si>
    <t>用于高压蒸汽灭菌效果监测</t>
  </si>
  <si>
    <t>115℃压力蒸汽灭菌生物指示剂</t>
  </si>
  <si>
    <t>型号：K-35S
规格：100支/盒（（不能大于此包装规格）</t>
  </si>
  <si>
    <t>枯草芽孢杆菌黑色变种菌片</t>
  </si>
  <si>
    <t>用于高温干热灭菌效果监测</t>
  </si>
  <si>
    <t>标准菌株</t>
  </si>
  <si>
    <t>大肠埃希氏菌ATCC25922</t>
  </si>
  <si>
    <t>斜面菌/冻干菌</t>
  </si>
  <si>
    <t>国家级或省级菌种保藏中心</t>
  </si>
  <si>
    <t>金黄色葡萄球菌ATCC6538</t>
  </si>
  <si>
    <t>粪肠球菌ATCC29212</t>
  </si>
  <si>
    <t>产气肠杆菌ATCC13048</t>
  </si>
  <si>
    <t>标准物质</t>
  </si>
  <si>
    <t>硝酸银标准滴定溶液</t>
  </si>
  <si>
    <t>0.1mol/L、1000mL/瓶（不能大于此包装规格）</t>
  </si>
  <si>
    <t>具有国家标准物质证书，可追溯可查询</t>
  </si>
  <si>
    <t>化学试剂</t>
  </si>
  <si>
    <t>pH缓冲溶液（pH4.00）</t>
  </si>
  <si>
    <t>250mL/瓶（不能大于此包装规格）</t>
  </si>
  <si>
    <t>pH4.00</t>
  </si>
  <si>
    <t>用于上海雷磁酸度计的校正</t>
  </si>
  <si>
    <t>pH缓冲溶液（pH9.18）</t>
  </si>
  <si>
    <t>pH9.18</t>
  </si>
  <si>
    <t>pH缓冲溶液（pH6.86)</t>
  </si>
  <si>
    <t>pH6.86</t>
  </si>
  <si>
    <t>白凡士林</t>
  </si>
  <si>
    <t>2000g/瓶（不能大于此包装规格）</t>
  </si>
  <si>
    <t>SG</t>
  </si>
  <si>
    <t>海砂</t>
  </si>
  <si>
    <t>500g/瓶（不能大于此包装规格）</t>
  </si>
  <si>
    <t>化学纯</t>
  </si>
  <si>
    <t>变色硅胶</t>
  </si>
  <si>
    <t>CP</t>
  </si>
  <si>
    <t>氯化钾</t>
  </si>
  <si>
    <t>AR</t>
  </si>
  <si>
    <t>铬酸钾</t>
  </si>
  <si>
    <t>危险化学品</t>
  </si>
  <si>
    <t>氢氧化钾</t>
  </si>
  <si>
    <t>氢氧化钠</t>
  </si>
  <si>
    <t>95%乙醇</t>
  </si>
  <si>
    <t>500mL/瓶（不能大于此包装规格）</t>
  </si>
  <si>
    <t>无水乙醇</t>
  </si>
  <si>
    <t>快检试剂</t>
  </si>
  <si>
    <t>湿式餐具大肠菌群检验纸片</t>
  </si>
  <si>
    <t>100份/盒（2片/份，2连袋装）（不能大于此包装规格）</t>
  </si>
  <si>
    <t>无菌</t>
  </si>
  <si>
    <t>莱克多巴胺快速检测试剂盒</t>
  </si>
  <si>
    <t>20次/盒（不能大于此包装规格）</t>
  </si>
  <si>
    <t>配件齐全</t>
  </si>
  <si>
    <t>次</t>
  </si>
  <si>
    <t>盐酸克伦特罗快速检测试剂盒</t>
  </si>
  <si>
    <t>臭氧测定试剂盒</t>
  </si>
  <si>
    <r>
      <rPr>
        <sz val="9"/>
        <rFont val="仿宋"/>
        <charset val="134"/>
      </rPr>
      <t>100次</t>
    </r>
    <r>
      <rPr>
        <sz val="9"/>
        <color theme="1"/>
        <rFont val="仿宋"/>
        <charset val="134"/>
      </rPr>
      <t>/盒（不能大于此包装规格）</t>
    </r>
  </si>
  <si>
    <t>余氯快速检测盒</t>
  </si>
  <si>
    <t>质检用</t>
  </si>
  <si>
    <t>测氯试纸</t>
  </si>
  <si>
    <t>400CM*0.7CM</t>
  </si>
  <si>
    <t>测试性能稳定、准确，浓度测试范围能够满足日常消毒及防疫消毒浓度测试区间</t>
  </si>
  <si>
    <t>个</t>
  </si>
  <si>
    <t>二氧化硫快速检测试剂</t>
  </si>
  <si>
    <t>快速检测盒，100次/盒（内含检测试剂A液、B液，1.5ml离心管）（不能大于此包装规格）</t>
  </si>
  <si>
    <t>剩余保质期不少于10个月</t>
  </si>
  <si>
    <t>农残测试片</t>
  </si>
  <si>
    <t>300片/条（不能大于此包装规格）</t>
  </si>
  <si>
    <t>无洗脱液</t>
  </si>
  <si>
    <t>适配天河绿洲TL-200卡片式便携式农药残留速测仪</t>
  </si>
  <si>
    <t>清洗消毒用品</t>
  </si>
  <si>
    <t>实验器皿清洗剂</t>
  </si>
  <si>
    <t>清洗玻璃器皿</t>
  </si>
  <si>
    <t>无菌耗材</t>
  </si>
  <si>
    <t>无菌均质袋</t>
  </si>
  <si>
    <t>400mL(19cm×30cm)（不能小此尺寸规格），25个/包*20包/箱</t>
  </si>
  <si>
    <t>无菌，带全过滤网，不带压条</t>
  </si>
  <si>
    <t>青岛海博、北京陆桥、广州环凯</t>
  </si>
  <si>
    <t>无菌水样采集袋</t>
  </si>
  <si>
    <t>500mL（不能小此尺寸规格），10个/袋，10袋/箱</t>
  </si>
  <si>
    <t>无菌，内含0.4mg硫代硫酸钠</t>
  </si>
  <si>
    <t>无菌取样袋（带铁丝）</t>
  </si>
  <si>
    <t>18cm*30cm（不能小此尺寸规格）
 50个/包，4包/箱</t>
  </si>
  <si>
    <t>无菌采样袋</t>
  </si>
  <si>
    <t>30cm*35cm（不能小此尺寸规格），100个/包</t>
  </si>
  <si>
    <t>ATP表面采样棒</t>
  </si>
  <si>
    <t>规格：100支/箱（不能大于此包装规格）
货号：UXL100</t>
  </si>
  <si>
    <t>适配美国3M的ATP荧光检测仪</t>
  </si>
  <si>
    <t>一次性无菌定量接种环</t>
  </si>
  <si>
    <t>1μL，独立包装</t>
  </si>
  <si>
    <t>一次性无菌培养皿</t>
  </si>
  <si>
    <t>90mm，10套/包，50包/箱（不能大于此包装规格）</t>
  </si>
  <si>
    <t>套</t>
  </si>
  <si>
    <t>一次性无菌镊子</t>
  </si>
  <si>
    <t>13CM（不能小此尺寸规格），100支/包，单支或2支独立包装；</t>
  </si>
  <si>
    <t>20CM（不能小此尺寸规格），50支/包，单支独立包装；</t>
  </si>
  <si>
    <t>量器</t>
  </si>
  <si>
    <t>量筒</t>
  </si>
  <si>
    <t>100mL</t>
  </si>
  <si>
    <t>容积误差须符合A级标准，有MC计量标志</t>
  </si>
  <si>
    <t>天玻，蜀玻，北玻</t>
  </si>
  <si>
    <t>250mL</t>
  </si>
  <si>
    <t>500mL</t>
  </si>
  <si>
    <t>1000mL</t>
  </si>
  <si>
    <t>酸式滴定管</t>
  </si>
  <si>
    <t>10mL</t>
  </si>
  <si>
    <t>25mL</t>
  </si>
  <si>
    <t>50mL</t>
  </si>
  <si>
    <t>碱式滴定管</t>
  </si>
  <si>
    <t>容量瓶</t>
  </si>
  <si>
    <t>200mL</t>
  </si>
  <si>
    <t>刻度移液管（分度吸量管）</t>
  </si>
  <si>
    <t>1mL</t>
  </si>
  <si>
    <t>2mL</t>
  </si>
  <si>
    <t>5mL</t>
  </si>
  <si>
    <t>20mL</t>
  </si>
  <si>
    <t>大肚移液管（单标线吸量管）</t>
  </si>
  <si>
    <t>酒精计</t>
  </si>
  <si>
    <t>刻度：70-100（不小于此区间值）</t>
  </si>
  <si>
    <t>独立包装，有MC计量标志</t>
  </si>
  <si>
    <t>刻度：30-70（不小于此区间值）</t>
  </si>
  <si>
    <t>玻璃器材</t>
  </si>
  <si>
    <t>烧杯</t>
  </si>
  <si>
    <t>2000mL</t>
  </si>
  <si>
    <t>碘量瓶</t>
  </si>
  <si>
    <t>广口试剂瓶（白色磨口）</t>
  </si>
  <si>
    <t>1L</t>
  </si>
  <si>
    <t>2.5L</t>
  </si>
  <si>
    <t>3L</t>
  </si>
  <si>
    <t>锥形瓶（三角瓶）</t>
  </si>
  <si>
    <t>称量瓶</t>
  </si>
  <si>
    <t>50*30mm</t>
  </si>
  <si>
    <t>高透光率、磨口严实、密封性好</t>
  </si>
  <si>
    <t>70*35mm</t>
  </si>
  <si>
    <t>60*30mm</t>
  </si>
  <si>
    <t>研钵</t>
  </si>
  <si>
    <t>直径12cm（不小于此尺寸规格）</t>
  </si>
  <si>
    <t>玻璃胶头滴管（含红胶头）</t>
  </si>
  <si>
    <t>10CM</t>
  </si>
  <si>
    <t>玻璃搅拌棒</t>
  </si>
  <si>
    <t>3mm×20CM（不大于此尺寸规格）</t>
  </si>
  <si>
    <t>7mm×30CM（不大于此尺寸规格）</t>
  </si>
  <si>
    <t>玻璃漏斗</t>
  </si>
  <si>
    <t>75mm（不大于此尺寸规格）</t>
  </si>
  <si>
    <t>杜氏导管(倒管)</t>
  </si>
  <si>
    <t>6mm×30mm（不大于此尺寸规格），200支/包</t>
  </si>
  <si>
    <t>玻璃珠</t>
  </si>
  <si>
    <t>6mm（不大于此尺寸规格）</t>
  </si>
  <si>
    <t>斤</t>
  </si>
  <si>
    <t>玻璃平口试管（加厚型）</t>
  </si>
  <si>
    <t>15mm×150mm</t>
  </si>
  <si>
    <t>耐热耐高温、高硼硅玻璃</t>
  </si>
  <si>
    <t>博美，蜀玻，北玻</t>
  </si>
  <si>
    <t>18mm×180mm</t>
  </si>
  <si>
    <t>玻璃培养皿</t>
  </si>
  <si>
    <t>90mm</t>
  </si>
  <si>
    <t>载玻片</t>
  </si>
  <si>
    <t>50片/盒（不大于此包装规格），单头单面磨砂</t>
  </si>
  <si>
    <t>盖玻片</t>
  </si>
  <si>
    <t>20mm×20mm，100片/盒(不大于此包装规格）</t>
  </si>
  <si>
    <t>蒸发皿</t>
  </si>
  <si>
    <t>石英125mL</t>
  </si>
  <si>
    <t>实验耗材</t>
  </si>
  <si>
    <t>三角瓶用硅胶塞（带砂芯）</t>
  </si>
  <si>
    <t>带砂芯，透气</t>
  </si>
  <si>
    <t>适配250mL大口三角瓶</t>
  </si>
  <si>
    <t>适配500mL大口三角瓶</t>
  </si>
  <si>
    <t>陶瓷，125mL</t>
  </si>
  <si>
    <t>塑料烧杯</t>
  </si>
  <si>
    <t>红头洗瓶</t>
  </si>
  <si>
    <t>弯头洗瓶</t>
  </si>
  <si>
    <t>蒸汽灭菌指示胶带</t>
  </si>
  <si>
    <t>25m/卷，10卷/盒（不能大于此包装规格）</t>
  </si>
  <si>
    <t>卷</t>
  </si>
  <si>
    <t>SGM干热灭菌指示标签</t>
  </si>
  <si>
    <t>1000片/1卷/盒（不能大于此包装规格）</t>
  </si>
  <si>
    <t>麦氏比浊管</t>
  </si>
  <si>
    <t>0.5M（两支），1.0-5.0M（各1支）</t>
  </si>
  <si>
    <t>盒</t>
  </si>
  <si>
    <t>不锈钢剪刀</t>
  </si>
  <si>
    <t>不锈钢直头，18cm</t>
  </si>
  <si>
    <t>把</t>
  </si>
  <si>
    <t>不锈钢镊子</t>
  </si>
  <si>
    <t>不锈钢直头，20cm</t>
  </si>
  <si>
    <t>不锈钢药勺</t>
  </si>
  <si>
    <t>单头，18cm</t>
  </si>
  <si>
    <t>牛角药勺</t>
  </si>
  <si>
    <t>15cm长</t>
  </si>
  <si>
    <t>一次性医用乳胶手套</t>
  </si>
  <si>
    <t>大号，100只/盒（不能大于此包装规格）</t>
  </si>
  <si>
    <t>无粉</t>
  </si>
  <si>
    <t>只</t>
  </si>
  <si>
    <t>中号，100只/盒（不能大于此包装规格）</t>
  </si>
  <si>
    <t>小号，100只/盒（不能大于此包装规格）</t>
  </si>
  <si>
    <t>医用脱脂纱布</t>
  </si>
  <si>
    <t>80×1000cm（不小于此尺寸规格）</t>
  </si>
  <si>
    <t>符合医疗器械标准</t>
  </si>
  <si>
    <t>包</t>
  </si>
  <si>
    <t>医用脱脂棉</t>
  </si>
  <si>
    <t>500g/包</t>
  </si>
  <si>
    <t>符合医疗器械标准，棉丝长且强韧，不易掉絮</t>
  </si>
  <si>
    <t>B-广范试纸</t>
  </si>
  <si>
    <t>80页/本</t>
  </si>
  <si>
    <t>pH范围:1～14</t>
  </si>
  <si>
    <t>本</t>
  </si>
  <si>
    <t>精密试纸</t>
  </si>
  <si>
    <t>pH范围:5.5～9.0</t>
  </si>
  <si>
    <t>pH范围:6.4～8.0</t>
  </si>
  <si>
    <t>洗耳球</t>
  </si>
  <si>
    <t>30mL</t>
  </si>
  <si>
    <t>60mL</t>
  </si>
  <si>
    <t>90mL</t>
  </si>
  <si>
    <t>定性滤纸</t>
  </si>
  <si>
    <t>Φ12.5cm，100片/盒（不能大于此包装规格）</t>
  </si>
  <si>
    <t>定性（慢速）</t>
  </si>
  <si>
    <t>定性（中速）</t>
  </si>
  <si>
    <t>定性（快速）</t>
  </si>
  <si>
    <t>定量滤纸</t>
  </si>
  <si>
    <t>Φ7cm，100片/盒（不能大于此包装规格）</t>
  </si>
  <si>
    <t>定量（快速）</t>
  </si>
  <si>
    <t>1mL枪头</t>
  </si>
  <si>
    <t>通用，500支/包（不能大于此包装规格）</t>
  </si>
  <si>
    <t>耐受121℃高压灭菌</t>
  </si>
  <si>
    <t>10mL枪头</t>
  </si>
  <si>
    <t>通用，100支/包（不能大于此包装规格）</t>
  </si>
  <si>
    <t>锥形瓶刷</t>
  </si>
  <si>
    <t>适配1000mL锥形瓶</t>
  </si>
  <si>
    <t>适配500mL锥形瓶</t>
  </si>
  <si>
    <t>平板刷(平皿刷)</t>
  </si>
  <si>
    <t>木质手柄长14cm</t>
  </si>
  <si>
    <t>移液管刷</t>
  </si>
  <si>
    <t>适配1mL吸管</t>
  </si>
  <si>
    <t>适配10mL吸管</t>
  </si>
  <si>
    <t>试管刷</t>
  </si>
  <si>
    <t>适配15mm×150mm试管</t>
  </si>
  <si>
    <t>适配18mm×180mm试管</t>
  </si>
  <si>
    <t>护目镜</t>
  </si>
  <si>
    <t>1个/袋</t>
  </si>
  <si>
    <t>贴合眉垫、防雾防刮可水洗</t>
  </si>
  <si>
    <t>松柏油/香柏油（人造）</t>
  </si>
  <si>
    <t>25mL/瓶</t>
  </si>
  <si>
    <t>适配显微镜油镜使用</t>
  </si>
  <si>
    <t>擦镜纸</t>
  </si>
  <si>
    <t>50张/本</t>
  </si>
  <si>
    <t>点火器/电子点火枪</t>
  </si>
  <si>
    <t>28cm长</t>
  </si>
  <si>
    <t>明火</t>
  </si>
  <si>
    <t>医疗废物包装袋</t>
  </si>
  <si>
    <t>42×48cm（不小于此尺寸规格），100个/捆</t>
  </si>
  <si>
    <t>手提式</t>
  </si>
  <si>
    <t>装实验室废弃物</t>
  </si>
  <si>
    <t>50×60cm（不小于此尺寸规格），200个/捆</t>
  </si>
  <si>
    <t>实验室垃圾袋（特厚）</t>
  </si>
  <si>
    <t>33×53cm（不小于此尺寸规格），100个/捆</t>
  </si>
  <si>
    <t>手提式，坚韧、防撕裂</t>
  </si>
  <si>
    <t>用于实验室检测区</t>
  </si>
  <si>
    <t>36×60cm（不小于此尺寸规格），100个/捆</t>
  </si>
  <si>
    <t>保鲜自封袋</t>
  </si>
  <si>
    <t>型号：8号（180mm*250mm）
规格：100个/包</t>
  </si>
  <si>
    <t>用于样品密封</t>
  </si>
  <si>
    <t>型号：10号（240mm*350mm）
规格：100个/包</t>
  </si>
  <si>
    <t>机械式温湿度计</t>
  </si>
  <si>
    <t>TH610</t>
  </si>
  <si>
    <t>温湿度计</t>
  </si>
  <si>
    <t>ETH529</t>
  </si>
  <si>
    <t>TH306</t>
  </si>
  <si>
    <t>数字温度计</t>
  </si>
  <si>
    <r>
      <rPr>
        <sz val="9"/>
        <rFont val="仿宋"/>
        <charset val="134"/>
      </rPr>
      <t>-50℃～</t>
    </r>
    <r>
      <rPr>
        <sz val="9"/>
        <color rgb="FF000000"/>
        <rFont val="仿宋"/>
        <charset val="134"/>
      </rPr>
      <t>110℃</t>
    </r>
  </si>
  <si>
    <t>针式温度计</t>
  </si>
  <si>
    <t>DPP800W</t>
  </si>
  <si>
    <t>电子计时器</t>
  </si>
  <si>
    <t>单通道</t>
  </si>
  <si>
    <t>比色管架</t>
  </si>
  <si>
    <t>塑料材质，孔数不低于20个，孔径10mm-19mm</t>
  </si>
  <si>
    <t>/</t>
  </si>
  <si>
    <t>离心管</t>
  </si>
  <si>
    <t>1.5mL</t>
  </si>
  <si>
    <t>材质：聚乙烯管，尖底</t>
  </si>
  <si>
    <t>硅胶管（食品级）</t>
  </si>
  <si>
    <t>内径10mm</t>
  </si>
  <si>
    <t>米</t>
  </si>
  <si>
    <t>内径6mm</t>
  </si>
  <si>
    <t>乳胶管</t>
  </si>
  <si>
    <t>不锈钢移液管灭菌桶</t>
  </si>
  <si>
    <t>63mm*360mm</t>
  </si>
  <si>
    <t>橡皮圈</t>
  </si>
  <si>
    <t>对折长8cm，厚度2mm，宽度2mm，线径拉长30cm,1斤/包</t>
  </si>
  <si>
    <t>耐高温</t>
  </si>
  <si>
    <t>塑封膜</t>
  </si>
  <si>
    <t>A4，100张/包（不大于此包装规格）</t>
  </si>
  <si>
    <t>张</t>
  </si>
  <si>
    <t>5寸，100张/包（不大于此包装规格）</t>
  </si>
  <si>
    <t>仪器配件</t>
  </si>
  <si>
    <t>BRAND移液管接头（含安全阀）</t>
  </si>
  <si>
    <t>适配普兰德(BRAND)电动移液管助吸器</t>
  </si>
  <si>
    <t>BRAND移液枪滤膜（0.2 μm）</t>
  </si>
  <si>
    <t>BRAND镍氢电池</t>
  </si>
  <si>
    <t>安全阀</t>
  </si>
  <si>
    <t>宁波甬安(型号：YA28X6T/10)</t>
  </si>
  <si>
    <t>适配申安LDZF系列高压蒸汽灭菌器</t>
  </si>
  <si>
    <t>宁波久兴(型号：YA28X-4T/10Ⅱ)</t>
  </si>
  <si>
    <t>适配上海博迅YXQ-75SⅡ系列BXM-75S高压锅</t>
  </si>
  <si>
    <t>压力表</t>
  </si>
  <si>
    <t>精度1.6级</t>
  </si>
  <si>
    <t>温度电极</t>
  </si>
  <si>
    <t>适配上海雷磁酸度计</t>
  </si>
  <si>
    <t>pH复合电极</t>
  </si>
  <si>
    <t>平面复合电极</t>
  </si>
  <si>
    <t>纯水仪滤芯组件 ULUP-I-20T型（成套）</t>
  </si>
  <si>
    <t>反渗透膜100G一套；超纯化柱ULUPX一套；小PP滤芯一支；注塑预处理一套；终端微滤一套。</t>
  </si>
  <si>
    <t>1、包安装、包测试；
2、适配四川优普ULUP-I-20T型超纯水仪</t>
  </si>
  <si>
    <t>无菌室高效过滤器</t>
  </si>
  <si>
    <t>整套尺寸：484mm*484mm*220mm（2个），320mm*320mm*220mm（2个），610mm*610mm*220mm（1个），1220mm*670mm*69mm（2个）</t>
  </si>
  <si>
    <t>包上门安装，更换后需由供应商现场检测合格</t>
  </si>
  <si>
    <t>小型仪器</t>
  </si>
  <si>
    <t>移液器</t>
  </si>
  <si>
    <t>单通道，可变</t>
  </si>
  <si>
    <t>定量移液器</t>
  </si>
  <si>
    <t>单通道，固定</t>
  </si>
  <si>
    <t>瓶口分液器</t>
  </si>
  <si>
    <t>数字调节型</t>
  </si>
  <si>
    <t>accu-jet@pro电动移液管助吸器</t>
  </si>
  <si>
    <t>含AC电源适配器</t>
  </si>
  <si>
    <t>适用于1～10mL移液管</t>
  </si>
  <si>
    <t>便携式农药残留速测仪</t>
  </si>
  <si>
    <t>TL-200卡片式</t>
  </si>
  <si>
    <t>台</t>
  </si>
  <si>
    <t>食用油品质检测仪</t>
  </si>
  <si>
    <t>testo270</t>
  </si>
  <si>
    <t>肉类水分快速测定仪</t>
  </si>
  <si>
    <t>冠亚SFY-30</t>
  </si>
  <si>
    <t>10片/瓶*30瓶/盒（不能大于此包装规格）</t>
    <phoneticPr fontId="9" type="noConversion"/>
  </si>
  <si>
    <t xml:space="preserve">1mL～10mL </t>
    <phoneticPr fontId="9" type="noConversion"/>
  </si>
  <si>
    <t xml:space="preserve">1mL </t>
    <phoneticPr fontId="9" type="noConversion"/>
  </si>
  <si>
    <t xml:space="preserve">
测量范围：（0～0.4）MPa</t>
    <phoneticPr fontId="9" type="noConversion"/>
  </si>
  <si>
    <t>上海云泰(型号：YN-63ZT*0.4)</t>
    <phoneticPr fontId="9" type="noConversion"/>
  </si>
  <si>
    <t>规格：1支/盒（不能大于此包装规格）</t>
  </si>
  <si>
    <t>型号：T-818-B-6</t>
  </si>
  <si>
    <t>型号：E-201-C</t>
  </si>
  <si>
    <t>型号：E-201-P</t>
  </si>
  <si>
    <t>（上直径30mm×下直径34mm），10个/袋</t>
    <phoneticPr fontId="9" type="noConversion"/>
  </si>
  <si>
    <t>（上直径33mm×下直径38mm），5个/袋</t>
    <phoneticPr fontId="9" type="noConversion"/>
  </si>
  <si>
    <t>ml</t>
    <phoneticPr fontId="9" type="noConversion"/>
  </si>
  <si>
    <t>上海宜川上岭(型号：Y-60Z)</t>
    <phoneticPr fontId="9" type="noConversion"/>
  </si>
  <si>
    <t>/</t>
    <phoneticPr fontId="9" type="noConversion"/>
  </si>
  <si>
    <t>无菌，符合医疗器械标准</t>
  </si>
  <si>
    <t>不含税小计=单位不含税单价×年预估数量/(元）</t>
    <phoneticPr fontId="9" type="noConversion"/>
  </si>
  <si>
    <t>单位不含税单价/(元）</t>
    <phoneticPr fontId="9" type="noConversion"/>
  </si>
  <si>
    <t>税率</t>
    <phoneticPr fontId="9" type="noConversion"/>
  </si>
  <si>
    <t>项目不含税总价（元）</t>
    <phoneticPr fontId="9" type="noConversion"/>
  </si>
  <si>
    <t>深航2025年度配餐部实验室用品采购项目分项报价表</t>
    <phoneticPr fontId="9" type="noConversion"/>
  </si>
  <si>
    <t xml:space="preserve">填报说明：
1.上述总价中须包括本项目采购文件报价方式中要求的所有费用。
2.所有价格单位均为人民币（RMB）元，价格评分以不含税价格计算。不含税单价保留小数点后两位，建议取整。
3.上表中的预估数量，不作为最终成交数量，具体用量以实际发生为准。供应商须充分考虑上述情况及风险后进行报价。一旦中选，采购人不接受以成交数量不足为理由的任何价格调整申请。
4.增值税税率、发票种类为必填项。
5.“投标分项报价表不含税总价”须与《深航2025年度配餐部实验室用品采购项目分项报价表》不含税总价保持一致。
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</si>
</sst>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9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b/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14"/>
      <name val="仿宋"/>
      <family val="3"/>
      <charset val="134"/>
    </font>
    <font>
      <b/>
      <sz val="9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6">
    <cellStyle name="常规" xfId="0" builtinId="0"/>
    <cellStyle name="常规 2" xfId="1" xr:uid="{00000000-0005-0000-0000-000031000000}"/>
    <cellStyle name="常规 2 2" xfId="2" xr:uid="{00000000-0005-0000-0000-000032000000}"/>
    <cellStyle name="常规 2 3" xfId="3" xr:uid="{00000000-0005-0000-0000-000033000000}"/>
    <cellStyle name="常规 6" xfId="4" xr:uid="{00000000-0005-0000-0000-000034000000}"/>
    <cellStyle name="常规 6 2" xfId="5" xr:uid="{00000000-0005-0000-0000-000035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1"/>
  <sheetViews>
    <sheetView tabSelected="1" topLeftCell="A40" zoomScaleNormal="100" workbookViewId="0">
      <selection activeCell="E218" sqref="E218"/>
    </sheetView>
  </sheetViews>
  <sheetFormatPr defaultColWidth="5.125" defaultRowHeight="14.25" x14ac:dyDescent="0.15"/>
  <cols>
    <col min="1" max="1" width="3.875" style="6" customWidth="1"/>
    <col min="2" max="2" width="10.125" style="65" customWidth="1"/>
    <col min="3" max="3" width="23.125" style="7" customWidth="1"/>
    <col min="4" max="4" width="20.625" style="7" customWidth="1"/>
    <col min="5" max="5" width="18.125" style="7" customWidth="1"/>
    <col min="6" max="6" width="5.5" style="6" customWidth="1"/>
    <col min="7" max="7" width="8.625" style="7" customWidth="1"/>
    <col min="8" max="8" width="9.375" style="7" customWidth="1"/>
    <col min="9" max="9" width="14.5" style="8" customWidth="1"/>
    <col min="10" max="10" width="10.5" style="9" customWidth="1"/>
    <col min="11" max="11" width="16.375" style="9" customWidth="1"/>
    <col min="12" max="16384" width="5.125" style="9"/>
  </cols>
  <sheetData>
    <row r="1" spans="1:12" ht="27.95" customHeight="1" x14ac:dyDescent="0.15">
      <c r="A1" s="98" t="s">
        <v>408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s="1" customFormat="1" ht="38.1" customHeight="1" x14ac:dyDescent="0.15">
      <c r="A2" s="10" t="s">
        <v>0</v>
      </c>
      <c r="B2" s="63" t="s">
        <v>1</v>
      </c>
      <c r="C2" s="10" t="s">
        <v>2</v>
      </c>
      <c r="D2" s="11" t="s">
        <v>3</v>
      </c>
      <c r="E2" s="12" t="s">
        <v>4</v>
      </c>
      <c r="F2" s="66" t="s">
        <v>5</v>
      </c>
      <c r="G2" s="10" t="s">
        <v>6</v>
      </c>
      <c r="H2" s="10" t="s">
        <v>7</v>
      </c>
      <c r="I2" s="10" t="s">
        <v>8</v>
      </c>
      <c r="J2" s="67" t="s">
        <v>405</v>
      </c>
      <c r="K2" s="67" t="s">
        <v>404</v>
      </c>
      <c r="L2" s="67" t="s">
        <v>406</v>
      </c>
    </row>
    <row r="3" spans="1:12" s="2" customFormat="1" ht="20.100000000000001" customHeight="1" x14ac:dyDescent="0.15">
      <c r="A3" s="13">
        <v>1</v>
      </c>
      <c r="B3" s="53" t="s">
        <v>9</v>
      </c>
      <c r="C3" s="13" t="s">
        <v>10</v>
      </c>
      <c r="D3" s="76" t="s">
        <v>11</v>
      </c>
      <c r="E3" s="74" t="s">
        <v>12</v>
      </c>
      <c r="F3" s="52" t="s">
        <v>13</v>
      </c>
      <c r="G3" s="53">
        <f>50*450</f>
        <v>22500</v>
      </c>
      <c r="H3" s="54" t="s">
        <v>402</v>
      </c>
      <c r="I3" s="74" t="s">
        <v>14</v>
      </c>
      <c r="J3" s="68"/>
      <c r="K3" s="68"/>
      <c r="L3" s="68"/>
    </row>
    <row r="4" spans="1:12" s="2" customFormat="1" ht="20.100000000000001" customHeight="1" x14ac:dyDescent="0.15">
      <c r="A4" s="13">
        <v>2</v>
      </c>
      <c r="B4" s="53" t="s">
        <v>9</v>
      </c>
      <c r="C4" s="13" t="s">
        <v>15</v>
      </c>
      <c r="D4" s="77"/>
      <c r="E4" s="75"/>
      <c r="F4" s="52" t="s">
        <v>13</v>
      </c>
      <c r="G4" s="53">
        <f>50*72</f>
        <v>3600</v>
      </c>
      <c r="H4" s="54" t="s">
        <v>402</v>
      </c>
      <c r="I4" s="75"/>
      <c r="J4" s="68"/>
      <c r="K4" s="68"/>
      <c r="L4" s="68"/>
    </row>
    <row r="5" spans="1:12" s="2" customFormat="1" ht="20.100000000000001" customHeight="1" x14ac:dyDescent="0.15">
      <c r="A5" s="13">
        <v>3</v>
      </c>
      <c r="B5" s="53" t="s">
        <v>9</v>
      </c>
      <c r="C5" s="13" t="s">
        <v>16</v>
      </c>
      <c r="D5" s="76" t="s">
        <v>17</v>
      </c>
      <c r="E5" s="75"/>
      <c r="F5" s="52" t="s">
        <v>13</v>
      </c>
      <c r="G5" s="53">
        <f>25*660</f>
        <v>16500</v>
      </c>
      <c r="H5" s="54" t="s">
        <v>402</v>
      </c>
      <c r="I5" s="75"/>
      <c r="J5" s="68"/>
      <c r="K5" s="68"/>
      <c r="L5" s="68"/>
    </row>
    <row r="6" spans="1:12" s="2" customFormat="1" ht="20.100000000000001" customHeight="1" x14ac:dyDescent="0.15">
      <c r="A6" s="13">
        <v>4</v>
      </c>
      <c r="B6" s="53" t="s">
        <v>9</v>
      </c>
      <c r="C6" s="13" t="s">
        <v>18</v>
      </c>
      <c r="D6" s="78"/>
      <c r="E6" s="75"/>
      <c r="F6" s="52" t="s">
        <v>13</v>
      </c>
      <c r="G6" s="53">
        <f>25*350</f>
        <v>8750</v>
      </c>
      <c r="H6" s="54" t="s">
        <v>402</v>
      </c>
      <c r="I6" s="75"/>
      <c r="J6" s="68"/>
      <c r="K6" s="68"/>
      <c r="L6" s="68"/>
    </row>
    <row r="7" spans="1:12" s="2" customFormat="1" ht="20.100000000000001" customHeight="1" x14ac:dyDescent="0.15">
      <c r="A7" s="13">
        <v>5</v>
      </c>
      <c r="B7" s="53" t="s">
        <v>9</v>
      </c>
      <c r="C7" s="13" t="s">
        <v>19</v>
      </c>
      <c r="D7" s="77"/>
      <c r="E7" s="79"/>
      <c r="F7" s="52" t="s">
        <v>13</v>
      </c>
      <c r="G7" s="53">
        <f>25*40</f>
        <v>1000</v>
      </c>
      <c r="H7" s="54" t="s">
        <v>402</v>
      </c>
      <c r="I7" s="79"/>
      <c r="J7" s="68"/>
      <c r="K7" s="68"/>
      <c r="L7" s="68"/>
    </row>
    <row r="8" spans="1:12" s="3" customFormat="1" ht="11.25" x14ac:dyDescent="0.15">
      <c r="A8" s="13">
        <v>6</v>
      </c>
      <c r="B8" s="53" t="s">
        <v>20</v>
      </c>
      <c r="C8" s="13" t="s">
        <v>21</v>
      </c>
      <c r="D8" s="76" t="s">
        <v>22</v>
      </c>
      <c r="E8" s="71" t="s">
        <v>23</v>
      </c>
      <c r="F8" s="13" t="s">
        <v>24</v>
      </c>
      <c r="G8" s="13">
        <f>250*19</f>
        <v>4750</v>
      </c>
      <c r="H8" s="71" t="s">
        <v>25</v>
      </c>
      <c r="I8" s="71" t="s">
        <v>26</v>
      </c>
      <c r="J8" s="69"/>
      <c r="K8" s="69"/>
      <c r="L8" s="69"/>
    </row>
    <row r="9" spans="1:12" s="3" customFormat="1" ht="11.25" x14ac:dyDescent="0.15">
      <c r="A9" s="13">
        <v>7</v>
      </c>
      <c r="B9" s="53" t="s">
        <v>20</v>
      </c>
      <c r="C9" s="13" t="s">
        <v>27</v>
      </c>
      <c r="D9" s="78"/>
      <c r="E9" s="73"/>
      <c r="F9" s="13" t="s">
        <v>24</v>
      </c>
      <c r="G9" s="13">
        <f>250*6</f>
        <v>1500</v>
      </c>
      <c r="H9" s="73"/>
      <c r="I9" s="73"/>
      <c r="J9" s="69"/>
      <c r="K9" s="69"/>
      <c r="L9" s="69"/>
    </row>
    <row r="10" spans="1:12" s="3" customFormat="1" ht="22.5" x14ac:dyDescent="0.15">
      <c r="A10" s="13">
        <v>8</v>
      </c>
      <c r="B10" s="53" t="s">
        <v>20</v>
      </c>
      <c r="C10" s="13" t="s">
        <v>28</v>
      </c>
      <c r="D10" s="78"/>
      <c r="E10" s="73"/>
      <c r="F10" s="13" t="s">
        <v>24</v>
      </c>
      <c r="G10" s="13">
        <f>250*6</f>
        <v>1500</v>
      </c>
      <c r="H10" s="73"/>
      <c r="I10" s="73"/>
      <c r="J10" s="69"/>
      <c r="K10" s="69"/>
      <c r="L10" s="69"/>
    </row>
    <row r="11" spans="1:12" s="3" customFormat="1" ht="11.25" x14ac:dyDescent="0.15">
      <c r="A11" s="13">
        <v>9</v>
      </c>
      <c r="B11" s="53" t="s">
        <v>20</v>
      </c>
      <c r="C11" s="13" t="s">
        <v>29</v>
      </c>
      <c r="D11" s="78"/>
      <c r="E11" s="73"/>
      <c r="F11" s="13" t="s">
        <v>24</v>
      </c>
      <c r="G11" s="13">
        <f>250*4</f>
        <v>1000</v>
      </c>
      <c r="H11" s="73"/>
      <c r="I11" s="73"/>
      <c r="J11" s="69"/>
      <c r="K11" s="69"/>
      <c r="L11" s="69"/>
    </row>
    <row r="12" spans="1:12" s="3" customFormat="1" ht="11.25" x14ac:dyDescent="0.15">
      <c r="A12" s="13">
        <v>10</v>
      </c>
      <c r="B12" s="53" t="s">
        <v>20</v>
      </c>
      <c r="C12" s="13" t="s">
        <v>30</v>
      </c>
      <c r="D12" s="78"/>
      <c r="E12" s="73"/>
      <c r="F12" s="13" t="s">
        <v>24</v>
      </c>
      <c r="G12" s="13">
        <f>250*2</f>
        <v>500</v>
      </c>
      <c r="H12" s="73"/>
      <c r="I12" s="73"/>
      <c r="J12" s="69"/>
      <c r="K12" s="69"/>
      <c r="L12" s="69"/>
    </row>
    <row r="13" spans="1:12" s="3" customFormat="1" ht="11.25" x14ac:dyDescent="0.15">
      <c r="A13" s="13">
        <v>11</v>
      </c>
      <c r="B13" s="53" t="s">
        <v>20</v>
      </c>
      <c r="C13" s="13" t="s">
        <v>31</v>
      </c>
      <c r="D13" s="78"/>
      <c r="E13" s="73"/>
      <c r="F13" s="13" t="s">
        <v>24</v>
      </c>
      <c r="G13" s="13">
        <f>250*1</f>
        <v>250</v>
      </c>
      <c r="H13" s="73"/>
      <c r="I13" s="73"/>
      <c r="J13" s="69"/>
      <c r="K13" s="69"/>
      <c r="L13" s="69"/>
    </row>
    <row r="14" spans="1:12" s="3" customFormat="1" ht="11.25" x14ac:dyDescent="0.15">
      <c r="A14" s="13">
        <v>12</v>
      </c>
      <c r="B14" s="53" t="s">
        <v>20</v>
      </c>
      <c r="C14" s="13" t="s">
        <v>32</v>
      </c>
      <c r="D14" s="78"/>
      <c r="E14" s="73"/>
      <c r="F14" s="13" t="s">
        <v>24</v>
      </c>
      <c r="G14" s="13">
        <f>250*3</f>
        <v>750</v>
      </c>
      <c r="H14" s="73"/>
      <c r="I14" s="73"/>
      <c r="J14" s="69"/>
      <c r="K14" s="69"/>
      <c r="L14" s="69"/>
    </row>
    <row r="15" spans="1:12" s="3" customFormat="1" ht="11.25" x14ac:dyDescent="0.15">
      <c r="A15" s="13">
        <v>13</v>
      </c>
      <c r="B15" s="53" t="s">
        <v>20</v>
      </c>
      <c r="C15" s="13" t="s">
        <v>33</v>
      </c>
      <c r="D15" s="78"/>
      <c r="E15" s="73"/>
      <c r="F15" s="13" t="s">
        <v>24</v>
      </c>
      <c r="G15" s="13">
        <f>250*1</f>
        <v>250</v>
      </c>
      <c r="H15" s="73"/>
      <c r="I15" s="73"/>
      <c r="J15" s="69"/>
      <c r="K15" s="69"/>
      <c r="L15" s="69"/>
    </row>
    <row r="16" spans="1:12" s="3" customFormat="1" ht="11.25" x14ac:dyDescent="0.15">
      <c r="A16" s="13">
        <v>14</v>
      </c>
      <c r="B16" s="53" t="s">
        <v>20</v>
      </c>
      <c r="C16" s="13" t="s">
        <v>34</v>
      </c>
      <c r="D16" s="77"/>
      <c r="E16" s="73"/>
      <c r="F16" s="13" t="s">
        <v>24</v>
      </c>
      <c r="G16" s="13">
        <f>250*5</f>
        <v>1250</v>
      </c>
      <c r="H16" s="73"/>
      <c r="I16" s="73"/>
      <c r="J16" s="69"/>
      <c r="K16" s="69"/>
      <c r="L16" s="69"/>
    </row>
    <row r="17" spans="1:12" s="3" customFormat="1" ht="22.5" x14ac:dyDescent="0.15">
      <c r="A17" s="13">
        <v>15</v>
      </c>
      <c r="B17" s="53" t="s">
        <v>20</v>
      </c>
      <c r="C17" s="13" t="s">
        <v>35</v>
      </c>
      <c r="D17" s="15" t="s">
        <v>36</v>
      </c>
      <c r="E17" s="72"/>
      <c r="F17" s="13" t="s">
        <v>24</v>
      </c>
      <c r="G17" s="13">
        <f>100*2</f>
        <v>200</v>
      </c>
      <c r="H17" s="72"/>
      <c r="I17" s="72"/>
      <c r="J17" s="69"/>
      <c r="K17" s="69"/>
      <c r="L17" s="69"/>
    </row>
    <row r="18" spans="1:12" s="4" customFormat="1" ht="57" customHeight="1" x14ac:dyDescent="0.15">
      <c r="A18" s="13">
        <v>16</v>
      </c>
      <c r="B18" s="53" t="s">
        <v>37</v>
      </c>
      <c r="C18" s="13" t="s">
        <v>38</v>
      </c>
      <c r="D18" s="76" t="s">
        <v>39</v>
      </c>
      <c r="E18" s="71" t="s">
        <v>40</v>
      </c>
      <c r="F18" s="16" t="s">
        <v>41</v>
      </c>
      <c r="G18" s="13">
        <v>1</v>
      </c>
      <c r="H18" s="71" t="s">
        <v>42</v>
      </c>
      <c r="I18" s="13" t="s">
        <v>43</v>
      </c>
      <c r="J18" s="38"/>
      <c r="K18" s="38"/>
      <c r="L18" s="38"/>
    </row>
    <row r="19" spans="1:12" s="4" customFormat="1" ht="57" customHeight="1" x14ac:dyDescent="0.15">
      <c r="A19" s="13">
        <v>17</v>
      </c>
      <c r="B19" s="53" t="s">
        <v>37</v>
      </c>
      <c r="C19" s="13" t="s">
        <v>44</v>
      </c>
      <c r="D19" s="78"/>
      <c r="E19" s="73"/>
      <c r="F19" s="16" t="s">
        <v>41</v>
      </c>
      <c r="G19" s="13">
        <v>1</v>
      </c>
      <c r="H19" s="73"/>
      <c r="I19" s="13" t="s">
        <v>45</v>
      </c>
      <c r="J19" s="38"/>
      <c r="K19" s="38"/>
      <c r="L19" s="38"/>
    </row>
    <row r="20" spans="1:12" s="4" customFormat="1" ht="57" customHeight="1" x14ac:dyDescent="0.15">
      <c r="A20" s="13">
        <v>18</v>
      </c>
      <c r="B20" s="53" t="s">
        <v>37</v>
      </c>
      <c r="C20" s="13" t="s">
        <v>46</v>
      </c>
      <c r="D20" s="78"/>
      <c r="E20" s="73"/>
      <c r="F20" s="16" t="s">
        <v>41</v>
      </c>
      <c r="G20" s="13">
        <v>1</v>
      </c>
      <c r="H20" s="73"/>
      <c r="I20" s="13" t="s">
        <v>45</v>
      </c>
      <c r="J20" s="38"/>
      <c r="K20" s="38"/>
      <c r="L20" s="38"/>
    </row>
    <row r="21" spans="1:12" s="4" customFormat="1" ht="57" customHeight="1" x14ac:dyDescent="0.15">
      <c r="A21" s="13">
        <v>19</v>
      </c>
      <c r="B21" s="53" t="s">
        <v>37</v>
      </c>
      <c r="C21" s="13" t="s">
        <v>47</v>
      </c>
      <c r="D21" s="78"/>
      <c r="E21" s="73"/>
      <c r="F21" s="16" t="s">
        <v>41</v>
      </c>
      <c r="G21" s="13">
        <v>1</v>
      </c>
      <c r="H21" s="73"/>
      <c r="I21" s="13" t="s">
        <v>48</v>
      </c>
      <c r="J21" s="38"/>
      <c r="K21" s="38"/>
      <c r="L21" s="38"/>
    </row>
    <row r="22" spans="1:12" s="4" customFormat="1" ht="57" customHeight="1" x14ac:dyDescent="0.15">
      <c r="A22" s="13">
        <v>20</v>
      </c>
      <c r="B22" s="53" t="s">
        <v>37</v>
      </c>
      <c r="C22" s="13" t="s">
        <v>49</v>
      </c>
      <c r="D22" s="78"/>
      <c r="E22" s="73"/>
      <c r="F22" s="16" t="s">
        <v>41</v>
      </c>
      <c r="G22" s="13">
        <v>1</v>
      </c>
      <c r="H22" s="73"/>
      <c r="I22" s="13" t="s">
        <v>50</v>
      </c>
      <c r="J22" s="38"/>
      <c r="K22" s="38"/>
      <c r="L22" s="38"/>
    </row>
    <row r="23" spans="1:12" s="4" customFormat="1" ht="57" customHeight="1" x14ac:dyDescent="0.15">
      <c r="A23" s="13">
        <v>21</v>
      </c>
      <c r="B23" s="53" t="s">
        <v>37</v>
      </c>
      <c r="C23" s="13" t="s">
        <v>51</v>
      </c>
      <c r="D23" s="77"/>
      <c r="E23" s="72"/>
      <c r="F23" s="16" t="s">
        <v>41</v>
      </c>
      <c r="G23" s="13">
        <v>1</v>
      </c>
      <c r="H23" s="72"/>
      <c r="I23" s="13" t="s">
        <v>52</v>
      </c>
      <c r="J23" s="38"/>
      <c r="K23" s="38"/>
      <c r="L23" s="38"/>
    </row>
    <row r="24" spans="1:12" s="2" customFormat="1" ht="22.5" x14ac:dyDescent="0.15">
      <c r="A24" s="13">
        <v>22</v>
      </c>
      <c r="B24" s="53" t="s">
        <v>53</v>
      </c>
      <c r="C24" s="13" t="s">
        <v>54</v>
      </c>
      <c r="D24" s="15" t="s">
        <v>55</v>
      </c>
      <c r="E24" s="44" t="s">
        <v>402</v>
      </c>
      <c r="F24" s="14" t="s">
        <v>56</v>
      </c>
      <c r="G24" s="13">
        <v>80</v>
      </c>
      <c r="H24" s="71" t="s">
        <v>25</v>
      </c>
      <c r="I24" s="50" t="s">
        <v>402</v>
      </c>
      <c r="J24" s="68"/>
      <c r="K24" s="68"/>
      <c r="L24" s="68"/>
    </row>
    <row r="25" spans="1:12" s="2" customFormat="1" ht="22.5" x14ac:dyDescent="0.15">
      <c r="A25" s="13">
        <v>23</v>
      </c>
      <c r="B25" s="53" t="s">
        <v>53</v>
      </c>
      <c r="C25" s="17" t="s">
        <v>57</v>
      </c>
      <c r="D25" s="18" t="s">
        <v>58</v>
      </c>
      <c r="E25" s="44" t="s">
        <v>402</v>
      </c>
      <c r="F25" s="14" t="s">
        <v>56</v>
      </c>
      <c r="G25" s="13">
        <v>40</v>
      </c>
      <c r="H25" s="72"/>
      <c r="I25" s="50" t="s">
        <v>402</v>
      </c>
      <c r="J25" s="68"/>
      <c r="K25" s="68"/>
      <c r="L25" s="68"/>
    </row>
    <row r="26" spans="1:12" s="2" customFormat="1" ht="22.5" x14ac:dyDescent="0.15">
      <c r="A26" s="13">
        <v>24</v>
      </c>
      <c r="B26" s="53" t="s">
        <v>53</v>
      </c>
      <c r="C26" s="13" t="s">
        <v>59</v>
      </c>
      <c r="D26" s="15" t="s">
        <v>60</v>
      </c>
      <c r="E26" s="44" t="s">
        <v>402</v>
      </c>
      <c r="F26" s="14" t="s">
        <v>61</v>
      </c>
      <c r="G26" s="13">
        <v>40</v>
      </c>
      <c r="H26" s="44" t="s">
        <v>402</v>
      </c>
      <c r="I26" s="71" t="s">
        <v>62</v>
      </c>
      <c r="J26" s="68"/>
      <c r="K26" s="68"/>
      <c r="L26" s="68"/>
    </row>
    <row r="27" spans="1:12" s="5" customFormat="1" ht="44.1" customHeight="1" x14ac:dyDescent="0.15">
      <c r="A27" s="13">
        <v>25</v>
      </c>
      <c r="B27" s="53" t="s">
        <v>53</v>
      </c>
      <c r="C27" s="19" t="s">
        <v>63</v>
      </c>
      <c r="D27" s="15" t="s">
        <v>64</v>
      </c>
      <c r="E27" s="44" t="s">
        <v>402</v>
      </c>
      <c r="F27" s="16" t="s">
        <v>61</v>
      </c>
      <c r="G27" s="20">
        <v>100</v>
      </c>
      <c r="H27" s="44" t="s">
        <v>402</v>
      </c>
      <c r="I27" s="72"/>
      <c r="J27" s="70"/>
      <c r="K27" s="70"/>
      <c r="L27" s="70"/>
    </row>
    <row r="28" spans="1:12" s="2" customFormat="1" ht="22.5" x14ac:dyDescent="0.15">
      <c r="A28" s="13">
        <v>26</v>
      </c>
      <c r="B28" s="53" t="s">
        <v>53</v>
      </c>
      <c r="C28" s="13" t="s">
        <v>65</v>
      </c>
      <c r="D28" s="44" t="s">
        <v>389</v>
      </c>
      <c r="E28" s="44" t="s">
        <v>402</v>
      </c>
      <c r="F28" s="14" t="s">
        <v>13</v>
      </c>
      <c r="G28" s="13">
        <v>300</v>
      </c>
      <c r="H28" s="44" t="s">
        <v>402</v>
      </c>
      <c r="I28" s="13" t="s">
        <v>66</v>
      </c>
      <c r="J28" s="68"/>
      <c r="K28" s="68"/>
      <c r="L28" s="68"/>
    </row>
    <row r="29" spans="1:12" s="2" customFormat="1" ht="11.25" x14ac:dyDescent="0.15">
      <c r="A29" s="13">
        <v>27</v>
      </c>
      <c r="B29" s="53" t="s">
        <v>67</v>
      </c>
      <c r="C29" s="13" t="s">
        <v>68</v>
      </c>
      <c r="D29" s="76" t="s">
        <v>69</v>
      </c>
      <c r="E29" s="44" t="s">
        <v>402</v>
      </c>
      <c r="F29" s="14" t="s">
        <v>61</v>
      </c>
      <c r="G29" s="13">
        <v>1</v>
      </c>
      <c r="H29" s="71" t="s">
        <v>70</v>
      </c>
      <c r="I29" s="50" t="s">
        <v>402</v>
      </c>
      <c r="J29" s="68"/>
      <c r="K29" s="68"/>
      <c r="L29" s="68"/>
    </row>
    <row r="30" spans="1:12" s="2" customFormat="1" ht="11.25" x14ac:dyDescent="0.15">
      <c r="A30" s="13">
        <v>28</v>
      </c>
      <c r="B30" s="53" t="s">
        <v>67</v>
      </c>
      <c r="C30" s="13" t="s">
        <v>71</v>
      </c>
      <c r="D30" s="78"/>
      <c r="E30" s="44" t="s">
        <v>402</v>
      </c>
      <c r="F30" s="14" t="s">
        <v>61</v>
      </c>
      <c r="G30" s="13">
        <v>1</v>
      </c>
      <c r="H30" s="73"/>
      <c r="I30" s="50" t="s">
        <v>402</v>
      </c>
      <c r="J30" s="68"/>
      <c r="K30" s="68"/>
      <c r="L30" s="68"/>
    </row>
    <row r="31" spans="1:12" s="2" customFormat="1" ht="11.25" x14ac:dyDescent="0.15">
      <c r="A31" s="13">
        <v>29</v>
      </c>
      <c r="B31" s="53" t="s">
        <v>67</v>
      </c>
      <c r="C31" s="13" t="s">
        <v>72</v>
      </c>
      <c r="D31" s="78"/>
      <c r="E31" s="44" t="s">
        <v>402</v>
      </c>
      <c r="F31" s="14" t="s">
        <v>61</v>
      </c>
      <c r="G31" s="13">
        <v>1</v>
      </c>
      <c r="H31" s="73"/>
      <c r="I31" s="50" t="s">
        <v>402</v>
      </c>
      <c r="J31" s="68"/>
      <c r="K31" s="68"/>
      <c r="L31" s="68"/>
    </row>
    <row r="32" spans="1:12" s="2" customFormat="1" ht="11.25" x14ac:dyDescent="0.15">
      <c r="A32" s="13">
        <v>30</v>
      </c>
      <c r="B32" s="53" t="s">
        <v>67</v>
      </c>
      <c r="C32" s="13" t="s">
        <v>73</v>
      </c>
      <c r="D32" s="77"/>
      <c r="E32" s="44" t="s">
        <v>402</v>
      </c>
      <c r="F32" s="14" t="s">
        <v>61</v>
      </c>
      <c r="G32" s="13">
        <v>1</v>
      </c>
      <c r="H32" s="72"/>
      <c r="I32" s="50" t="s">
        <v>402</v>
      </c>
      <c r="J32" s="68"/>
      <c r="K32" s="68"/>
      <c r="L32" s="68"/>
    </row>
    <row r="33" spans="1:12" s="2" customFormat="1" ht="33" customHeight="1" x14ac:dyDescent="0.15">
      <c r="A33" s="13">
        <v>31</v>
      </c>
      <c r="B33" s="53" t="s">
        <v>74</v>
      </c>
      <c r="C33" s="17" t="s">
        <v>75</v>
      </c>
      <c r="D33" s="15" t="s">
        <v>76</v>
      </c>
      <c r="E33" s="51" t="s">
        <v>77</v>
      </c>
      <c r="F33" s="14" t="s">
        <v>56</v>
      </c>
      <c r="G33" s="13">
        <v>4000</v>
      </c>
      <c r="H33" s="44" t="s">
        <v>402</v>
      </c>
      <c r="I33" s="50" t="s">
        <v>402</v>
      </c>
      <c r="J33" s="68"/>
      <c r="K33" s="68"/>
      <c r="L33" s="68"/>
    </row>
    <row r="34" spans="1:12" s="2" customFormat="1" ht="11.25" x14ac:dyDescent="0.15">
      <c r="A34" s="13">
        <v>32</v>
      </c>
      <c r="B34" s="53" t="s">
        <v>78</v>
      </c>
      <c r="C34" s="13" t="s">
        <v>79</v>
      </c>
      <c r="D34" s="76" t="s">
        <v>80</v>
      </c>
      <c r="E34" s="13" t="s">
        <v>81</v>
      </c>
      <c r="F34" s="14" t="s">
        <v>56</v>
      </c>
      <c r="G34" s="13">
        <v>500</v>
      </c>
      <c r="H34" s="44" t="s">
        <v>402</v>
      </c>
      <c r="I34" s="71" t="s">
        <v>82</v>
      </c>
      <c r="J34" s="68"/>
      <c r="K34" s="68"/>
      <c r="L34" s="68"/>
    </row>
    <row r="35" spans="1:12" s="2" customFormat="1" ht="11.25" x14ac:dyDescent="0.15">
      <c r="A35" s="13">
        <v>33</v>
      </c>
      <c r="B35" s="53" t="s">
        <v>78</v>
      </c>
      <c r="C35" s="13" t="s">
        <v>83</v>
      </c>
      <c r="D35" s="78"/>
      <c r="E35" s="13" t="s">
        <v>84</v>
      </c>
      <c r="F35" s="14" t="s">
        <v>56</v>
      </c>
      <c r="G35" s="13">
        <v>500</v>
      </c>
      <c r="H35" s="44" t="s">
        <v>402</v>
      </c>
      <c r="I35" s="73"/>
      <c r="J35" s="68"/>
      <c r="K35" s="68"/>
      <c r="L35" s="68"/>
    </row>
    <row r="36" spans="1:12" s="2" customFormat="1" ht="11.25" x14ac:dyDescent="0.15">
      <c r="A36" s="13">
        <v>34</v>
      </c>
      <c r="B36" s="53" t="s">
        <v>78</v>
      </c>
      <c r="C36" s="13" t="s">
        <v>85</v>
      </c>
      <c r="D36" s="77"/>
      <c r="E36" s="13" t="s">
        <v>86</v>
      </c>
      <c r="F36" s="14" t="s">
        <v>56</v>
      </c>
      <c r="G36" s="13">
        <v>500</v>
      </c>
      <c r="H36" s="44" t="s">
        <v>402</v>
      </c>
      <c r="I36" s="72"/>
      <c r="J36" s="68"/>
      <c r="K36" s="68"/>
      <c r="L36" s="68"/>
    </row>
    <row r="37" spans="1:12" s="2" customFormat="1" ht="22.5" x14ac:dyDescent="0.15">
      <c r="A37" s="13">
        <v>35</v>
      </c>
      <c r="B37" s="53" t="s">
        <v>78</v>
      </c>
      <c r="C37" s="17" t="s">
        <v>87</v>
      </c>
      <c r="D37" s="15" t="s">
        <v>88</v>
      </c>
      <c r="E37" s="13" t="s">
        <v>89</v>
      </c>
      <c r="F37" s="14" t="s">
        <v>24</v>
      </c>
      <c r="G37" s="13">
        <v>2000</v>
      </c>
      <c r="H37" s="44" t="s">
        <v>402</v>
      </c>
      <c r="I37" s="50" t="s">
        <v>402</v>
      </c>
      <c r="J37" s="68"/>
      <c r="K37" s="68"/>
      <c r="L37" s="68"/>
    </row>
    <row r="38" spans="1:12" s="2" customFormat="1" ht="11.25" x14ac:dyDescent="0.15">
      <c r="A38" s="13">
        <v>36</v>
      </c>
      <c r="B38" s="53" t="s">
        <v>78</v>
      </c>
      <c r="C38" s="17" t="s">
        <v>90</v>
      </c>
      <c r="D38" s="96" t="s">
        <v>91</v>
      </c>
      <c r="E38" s="21" t="s">
        <v>92</v>
      </c>
      <c r="F38" s="14" t="s">
        <v>24</v>
      </c>
      <c r="G38" s="13">
        <v>500</v>
      </c>
      <c r="H38" s="44" t="s">
        <v>402</v>
      </c>
      <c r="I38" s="50" t="s">
        <v>402</v>
      </c>
      <c r="J38" s="68"/>
      <c r="K38" s="68"/>
      <c r="L38" s="68"/>
    </row>
    <row r="39" spans="1:12" s="2" customFormat="1" ht="11.25" x14ac:dyDescent="0.15">
      <c r="A39" s="13">
        <v>37</v>
      </c>
      <c r="B39" s="53" t="s">
        <v>78</v>
      </c>
      <c r="C39" s="17" t="s">
        <v>93</v>
      </c>
      <c r="D39" s="96"/>
      <c r="E39" s="22" t="s">
        <v>94</v>
      </c>
      <c r="F39" s="14" t="s">
        <v>24</v>
      </c>
      <c r="G39" s="13">
        <v>500</v>
      </c>
      <c r="H39" s="44" t="s">
        <v>402</v>
      </c>
      <c r="I39" s="50" t="s">
        <v>402</v>
      </c>
      <c r="J39" s="68"/>
      <c r="K39" s="68"/>
      <c r="L39" s="68"/>
    </row>
    <row r="40" spans="1:12" s="2" customFormat="1" ht="11.25" x14ac:dyDescent="0.15">
      <c r="A40" s="13">
        <v>38</v>
      </c>
      <c r="B40" s="53" t="s">
        <v>78</v>
      </c>
      <c r="C40" s="17" t="s">
        <v>95</v>
      </c>
      <c r="D40" s="96"/>
      <c r="E40" s="80" t="s">
        <v>96</v>
      </c>
      <c r="F40" s="14" t="s">
        <v>24</v>
      </c>
      <c r="G40" s="13">
        <v>500</v>
      </c>
      <c r="H40" s="44" t="s">
        <v>402</v>
      </c>
      <c r="I40" s="50" t="s">
        <v>402</v>
      </c>
      <c r="J40" s="68"/>
      <c r="K40" s="68"/>
      <c r="L40" s="68"/>
    </row>
    <row r="41" spans="1:12" s="2" customFormat="1" ht="11.25" x14ac:dyDescent="0.15">
      <c r="A41" s="13">
        <v>39</v>
      </c>
      <c r="B41" s="53" t="s">
        <v>78</v>
      </c>
      <c r="C41" s="17" t="s">
        <v>97</v>
      </c>
      <c r="D41" s="96"/>
      <c r="E41" s="81"/>
      <c r="F41" s="14" t="s">
        <v>24</v>
      </c>
      <c r="G41" s="13">
        <v>500</v>
      </c>
      <c r="H41" s="44" t="s">
        <v>402</v>
      </c>
      <c r="I41" s="74" t="s">
        <v>98</v>
      </c>
      <c r="J41" s="68"/>
      <c r="K41" s="68"/>
      <c r="L41" s="68"/>
    </row>
    <row r="42" spans="1:12" s="2" customFormat="1" ht="11.25" x14ac:dyDescent="0.15">
      <c r="A42" s="13">
        <v>40</v>
      </c>
      <c r="B42" s="53" t="s">
        <v>78</v>
      </c>
      <c r="C42" s="17" t="s">
        <v>99</v>
      </c>
      <c r="D42" s="96"/>
      <c r="E42" s="81"/>
      <c r="F42" s="14" t="s">
        <v>24</v>
      </c>
      <c r="G42" s="13">
        <v>500</v>
      </c>
      <c r="H42" s="44" t="s">
        <v>402</v>
      </c>
      <c r="I42" s="75"/>
      <c r="J42" s="68"/>
      <c r="K42" s="68"/>
      <c r="L42" s="68"/>
    </row>
    <row r="43" spans="1:12" s="2" customFormat="1" ht="11.25" x14ac:dyDescent="0.15">
      <c r="A43" s="13">
        <v>41</v>
      </c>
      <c r="B43" s="53" t="s">
        <v>78</v>
      </c>
      <c r="C43" s="17" t="s">
        <v>100</v>
      </c>
      <c r="D43" s="96"/>
      <c r="E43" s="81"/>
      <c r="F43" s="14" t="s">
        <v>24</v>
      </c>
      <c r="G43" s="13">
        <v>500</v>
      </c>
      <c r="H43" s="44" t="s">
        <v>402</v>
      </c>
      <c r="I43" s="75"/>
      <c r="J43" s="68"/>
      <c r="K43" s="68"/>
      <c r="L43" s="68"/>
    </row>
    <row r="44" spans="1:12" s="2" customFormat="1" ht="11.25" x14ac:dyDescent="0.15">
      <c r="A44" s="13">
        <v>42</v>
      </c>
      <c r="B44" s="53" t="s">
        <v>78</v>
      </c>
      <c r="C44" s="17" t="s">
        <v>101</v>
      </c>
      <c r="D44" s="97" t="s">
        <v>102</v>
      </c>
      <c r="E44" s="81"/>
      <c r="F44" s="49" t="s">
        <v>400</v>
      </c>
      <c r="G44" s="13">
        <v>500</v>
      </c>
      <c r="H44" s="44" t="s">
        <v>402</v>
      </c>
      <c r="I44" s="75"/>
      <c r="J44" s="68"/>
      <c r="K44" s="68"/>
      <c r="L44" s="68"/>
    </row>
    <row r="45" spans="1:12" s="2" customFormat="1" ht="11.25" x14ac:dyDescent="0.15">
      <c r="A45" s="13">
        <v>43</v>
      </c>
      <c r="B45" s="53" t="s">
        <v>78</v>
      </c>
      <c r="C45" s="17" t="s">
        <v>103</v>
      </c>
      <c r="D45" s="97"/>
      <c r="E45" s="82"/>
      <c r="F45" s="49" t="s">
        <v>400</v>
      </c>
      <c r="G45" s="13">
        <v>500</v>
      </c>
      <c r="H45" s="44" t="s">
        <v>402</v>
      </c>
      <c r="I45" s="75"/>
      <c r="J45" s="68"/>
      <c r="K45" s="68"/>
      <c r="L45" s="68"/>
    </row>
    <row r="46" spans="1:12" s="2" customFormat="1" ht="22.5" x14ac:dyDescent="0.15">
      <c r="A46" s="13">
        <v>44</v>
      </c>
      <c r="B46" s="53" t="s">
        <v>104</v>
      </c>
      <c r="C46" s="13" t="s">
        <v>105</v>
      </c>
      <c r="D46" s="15" t="s">
        <v>106</v>
      </c>
      <c r="E46" s="13" t="s">
        <v>107</v>
      </c>
      <c r="F46" s="14" t="s">
        <v>13</v>
      </c>
      <c r="G46" s="13">
        <f>200*13</f>
        <v>2600</v>
      </c>
      <c r="H46" s="44" t="s">
        <v>402</v>
      </c>
      <c r="I46" s="50" t="s">
        <v>402</v>
      </c>
      <c r="J46" s="68"/>
      <c r="K46" s="68"/>
      <c r="L46" s="68"/>
    </row>
    <row r="47" spans="1:12" s="2" customFormat="1" ht="22.5" x14ac:dyDescent="0.15">
      <c r="A47" s="13">
        <v>45</v>
      </c>
      <c r="B47" s="53" t="s">
        <v>104</v>
      </c>
      <c r="C47" s="13" t="s">
        <v>108</v>
      </c>
      <c r="D47" s="15" t="s">
        <v>109</v>
      </c>
      <c r="E47" s="71" t="s">
        <v>110</v>
      </c>
      <c r="F47" s="14" t="s">
        <v>111</v>
      </c>
      <c r="G47" s="13">
        <v>40</v>
      </c>
      <c r="H47" s="44" t="s">
        <v>402</v>
      </c>
      <c r="I47" s="50" t="s">
        <v>402</v>
      </c>
      <c r="J47" s="68"/>
      <c r="K47" s="68"/>
      <c r="L47" s="68"/>
    </row>
    <row r="48" spans="1:12" s="2" customFormat="1" ht="22.5" x14ac:dyDescent="0.15">
      <c r="A48" s="13">
        <v>46</v>
      </c>
      <c r="B48" s="53" t="s">
        <v>104</v>
      </c>
      <c r="C48" s="13" t="s">
        <v>112</v>
      </c>
      <c r="D48" s="15" t="s">
        <v>109</v>
      </c>
      <c r="E48" s="73"/>
      <c r="F48" s="14" t="s">
        <v>111</v>
      </c>
      <c r="G48" s="13">
        <v>40</v>
      </c>
      <c r="H48" s="44" t="s">
        <v>402</v>
      </c>
      <c r="I48" s="50" t="s">
        <v>402</v>
      </c>
      <c r="J48" s="68"/>
      <c r="K48" s="68"/>
      <c r="L48" s="68"/>
    </row>
    <row r="49" spans="1:12" s="2" customFormat="1" ht="11.25" x14ac:dyDescent="0.15">
      <c r="A49" s="13">
        <v>47</v>
      </c>
      <c r="B49" s="53" t="s">
        <v>104</v>
      </c>
      <c r="C49" s="13" t="s">
        <v>113</v>
      </c>
      <c r="D49" s="76" t="s">
        <v>114</v>
      </c>
      <c r="E49" s="73"/>
      <c r="F49" s="14" t="s">
        <v>111</v>
      </c>
      <c r="G49" s="13">
        <v>200</v>
      </c>
      <c r="H49" s="44" t="s">
        <v>402</v>
      </c>
      <c r="I49" s="50" t="s">
        <v>402</v>
      </c>
      <c r="J49" s="68"/>
      <c r="K49" s="68"/>
      <c r="L49" s="68"/>
    </row>
    <row r="50" spans="1:12" s="2" customFormat="1" ht="11.25" x14ac:dyDescent="0.15">
      <c r="A50" s="13">
        <v>48</v>
      </c>
      <c r="B50" s="53" t="s">
        <v>104</v>
      </c>
      <c r="C50" s="13" t="s">
        <v>115</v>
      </c>
      <c r="D50" s="77"/>
      <c r="E50" s="72"/>
      <c r="F50" s="14" t="s">
        <v>111</v>
      </c>
      <c r="G50" s="13">
        <v>200</v>
      </c>
      <c r="H50" s="44" t="s">
        <v>402</v>
      </c>
      <c r="I50" s="71" t="s">
        <v>116</v>
      </c>
      <c r="J50" s="68"/>
      <c r="K50" s="68"/>
      <c r="L50" s="68"/>
    </row>
    <row r="51" spans="1:12" s="2" customFormat="1" ht="45" x14ac:dyDescent="0.15">
      <c r="A51" s="13">
        <v>49</v>
      </c>
      <c r="B51" s="53" t="s">
        <v>104</v>
      </c>
      <c r="C51" s="23" t="s">
        <v>117</v>
      </c>
      <c r="D51" s="24" t="s">
        <v>118</v>
      </c>
      <c r="E51" s="25" t="s">
        <v>119</v>
      </c>
      <c r="F51" s="14" t="s">
        <v>120</v>
      </c>
      <c r="G51" s="26">
        <v>145</v>
      </c>
      <c r="H51" s="44" t="s">
        <v>402</v>
      </c>
      <c r="I51" s="73"/>
      <c r="J51" s="68"/>
      <c r="K51" s="68"/>
      <c r="L51" s="68"/>
    </row>
    <row r="52" spans="1:12" s="2" customFormat="1" ht="45" customHeight="1" x14ac:dyDescent="0.15">
      <c r="A52" s="13">
        <v>50</v>
      </c>
      <c r="B52" s="53" t="s">
        <v>104</v>
      </c>
      <c r="C52" s="23" t="s">
        <v>121</v>
      </c>
      <c r="D52" s="27" t="s">
        <v>122</v>
      </c>
      <c r="E52" s="25" t="s">
        <v>123</v>
      </c>
      <c r="F52" s="14" t="s">
        <v>111</v>
      </c>
      <c r="G52" s="26">
        <v>1000</v>
      </c>
      <c r="H52" s="44" t="s">
        <v>402</v>
      </c>
      <c r="I52" s="72"/>
      <c r="J52" s="68"/>
      <c r="K52" s="68"/>
      <c r="L52" s="68"/>
    </row>
    <row r="53" spans="1:12" s="5" customFormat="1" ht="33.75" x14ac:dyDescent="0.15">
      <c r="A53" s="13">
        <v>51</v>
      </c>
      <c r="B53" s="53" t="s">
        <v>104</v>
      </c>
      <c r="C53" s="17" t="s">
        <v>124</v>
      </c>
      <c r="D53" s="15" t="s">
        <v>125</v>
      </c>
      <c r="E53" s="13" t="s">
        <v>126</v>
      </c>
      <c r="F53" s="16" t="s">
        <v>13</v>
      </c>
      <c r="G53" s="13">
        <f>300*15</f>
        <v>4500</v>
      </c>
      <c r="H53" s="44" t="s">
        <v>402</v>
      </c>
      <c r="I53" s="51" t="s">
        <v>127</v>
      </c>
      <c r="J53" s="70"/>
      <c r="K53" s="70"/>
      <c r="L53" s="70"/>
    </row>
    <row r="54" spans="1:12" s="2" customFormat="1" ht="29.1" customHeight="1" x14ac:dyDescent="0.15">
      <c r="A54" s="13">
        <v>52</v>
      </c>
      <c r="B54" s="53" t="s">
        <v>128</v>
      </c>
      <c r="C54" s="17" t="s">
        <v>129</v>
      </c>
      <c r="D54" s="17" t="s">
        <v>91</v>
      </c>
      <c r="E54" s="17"/>
      <c r="F54" s="14" t="s">
        <v>24</v>
      </c>
      <c r="G54" s="13">
        <v>5000</v>
      </c>
      <c r="H54" s="44" t="s">
        <v>402</v>
      </c>
      <c r="I54" s="13" t="s">
        <v>130</v>
      </c>
      <c r="J54" s="68"/>
      <c r="K54" s="68"/>
      <c r="L54" s="68"/>
    </row>
    <row r="55" spans="1:12" s="2" customFormat="1" ht="33.75" x14ac:dyDescent="0.15">
      <c r="A55" s="13">
        <v>53</v>
      </c>
      <c r="B55" s="53" t="s">
        <v>131</v>
      </c>
      <c r="C55" s="13" t="s">
        <v>132</v>
      </c>
      <c r="D55" s="15" t="s">
        <v>133</v>
      </c>
      <c r="E55" s="51" t="s">
        <v>134</v>
      </c>
      <c r="F55" s="55" t="s">
        <v>120</v>
      </c>
      <c r="G55" s="56">
        <f>25*20*11</f>
        <v>5500</v>
      </c>
      <c r="H55" s="93" t="s">
        <v>135</v>
      </c>
      <c r="I55" s="50" t="s">
        <v>402</v>
      </c>
      <c r="J55" s="68"/>
      <c r="K55" s="68"/>
      <c r="L55" s="68"/>
    </row>
    <row r="56" spans="1:12" s="2" customFormat="1" ht="22.5" x14ac:dyDescent="0.15">
      <c r="A56" s="13">
        <v>54</v>
      </c>
      <c r="B56" s="53" t="s">
        <v>131</v>
      </c>
      <c r="C56" s="13" t="s">
        <v>136</v>
      </c>
      <c r="D56" s="15" t="s">
        <v>137</v>
      </c>
      <c r="E56" s="56" t="s">
        <v>138</v>
      </c>
      <c r="F56" s="55" t="s">
        <v>120</v>
      </c>
      <c r="G56" s="56">
        <f>10*10*3</f>
        <v>300</v>
      </c>
      <c r="H56" s="94"/>
      <c r="I56" s="50" t="s">
        <v>402</v>
      </c>
      <c r="J56" s="68"/>
      <c r="K56" s="68"/>
      <c r="L56" s="68"/>
    </row>
    <row r="57" spans="1:12" s="2" customFormat="1" ht="33.75" x14ac:dyDescent="0.15">
      <c r="A57" s="13">
        <v>55</v>
      </c>
      <c r="B57" s="53" t="s">
        <v>131</v>
      </c>
      <c r="C57" s="13" t="s">
        <v>139</v>
      </c>
      <c r="D57" s="15" t="s">
        <v>140</v>
      </c>
      <c r="E57" s="83" t="s">
        <v>107</v>
      </c>
      <c r="F57" s="55" t="s">
        <v>120</v>
      </c>
      <c r="G57" s="56">
        <f>50*4</f>
        <v>200</v>
      </c>
      <c r="H57" s="94"/>
      <c r="I57" s="50" t="s">
        <v>402</v>
      </c>
      <c r="J57" s="68"/>
      <c r="K57" s="68"/>
      <c r="L57" s="68"/>
    </row>
    <row r="58" spans="1:12" s="2" customFormat="1" ht="22.5" x14ac:dyDescent="0.15">
      <c r="A58" s="13">
        <v>56</v>
      </c>
      <c r="B58" s="53" t="s">
        <v>131</v>
      </c>
      <c r="C58" s="13" t="s">
        <v>141</v>
      </c>
      <c r="D58" s="15" t="s">
        <v>142</v>
      </c>
      <c r="E58" s="84"/>
      <c r="F58" s="55" t="s">
        <v>120</v>
      </c>
      <c r="G58" s="57">
        <v>100</v>
      </c>
      <c r="H58" s="95"/>
      <c r="I58" s="50" t="s">
        <v>402</v>
      </c>
      <c r="J58" s="68"/>
      <c r="K58" s="68"/>
      <c r="L58" s="68"/>
    </row>
    <row r="59" spans="1:12" s="2" customFormat="1" ht="33.75" x14ac:dyDescent="0.15">
      <c r="A59" s="13">
        <v>57</v>
      </c>
      <c r="B59" s="53" t="s">
        <v>131</v>
      </c>
      <c r="C59" s="13" t="s">
        <v>143</v>
      </c>
      <c r="D59" s="15" t="s">
        <v>144</v>
      </c>
      <c r="E59" s="84"/>
      <c r="F59" s="55" t="s">
        <v>61</v>
      </c>
      <c r="G59" s="56">
        <v>200</v>
      </c>
      <c r="H59" s="50" t="s">
        <v>402</v>
      </c>
      <c r="I59" s="56" t="s">
        <v>145</v>
      </c>
      <c r="J59" s="68"/>
      <c r="K59" s="68"/>
      <c r="L59" s="68"/>
    </row>
    <row r="60" spans="1:12" s="2" customFormat="1" ht="11.25" x14ac:dyDescent="0.15">
      <c r="A60" s="13">
        <v>58</v>
      </c>
      <c r="B60" s="53" t="s">
        <v>131</v>
      </c>
      <c r="C60" s="13" t="s">
        <v>146</v>
      </c>
      <c r="D60" s="15" t="s">
        <v>147</v>
      </c>
      <c r="E60" s="85"/>
      <c r="F60" s="55" t="s">
        <v>61</v>
      </c>
      <c r="G60" s="56">
        <v>30</v>
      </c>
      <c r="H60" s="50" t="s">
        <v>402</v>
      </c>
      <c r="I60" s="50" t="s">
        <v>402</v>
      </c>
      <c r="J60" s="68"/>
      <c r="K60" s="68"/>
      <c r="L60" s="68"/>
    </row>
    <row r="61" spans="1:12" s="2" customFormat="1" ht="22.5" x14ac:dyDescent="0.15">
      <c r="A61" s="13">
        <v>59</v>
      </c>
      <c r="B61" s="53" t="s">
        <v>131</v>
      </c>
      <c r="C61" s="13" t="s">
        <v>148</v>
      </c>
      <c r="D61" s="15" t="s">
        <v>149</v>
      </c>
      <c r="E61" s="83" t="s">
        <v>403</v>
      </c>
      <c r="F61" s="55" t="s">
        <v>150</v>
      </c>
      <c r="G61" s="56">
        <f>10*50*8</f>
        <v>4000</v>
      </c>
      <c r="H61" s="50" t="s">
        <v>402</v>
      </c>
      <c r="I61" s="50" t="s">
        <v>402</v>
      </c>
      <c r="J61" s="68"/>
      <c r="K61" s="68"/>
      <c r="L61" s="68"/>
    </row>
    <row r="62" spans="1:12" s="2" customFormat="1" ht="33.75" x14ac:dyDescent="0.15">
      <c r="A62" s="13">
        <v>60</v>
      </c>
      <c r="B62" s="53" t="s">
        <v>131</v>
      </c>
      <c r="C62" s="13" t="s">
        <v>151</v>
      </c>
      <c r="D62" s="15" t="s">
        <v>152</v>
      </c>
      <c r="E62" s="84"/>
      <c r="F62" s="55" t="s">
        <v>61</v>
      </c>
      <c r="G62" s="56">
        <f>100*24</f>
        <v>2400</v>
      </c>
      <c r="H62" s="50" t="s">
        <v>402</v>
      </c>
      <c r="I62" s="50" t="s">
        <v>402</v>
      </c>
      <c r="J62" s="68"/>
      <c r="K62" s="68"/>
      <c r="L62" s="68"/>
    </row>
    <row r="63" spans="1:12" s="2" customFormat="1" ht="22.5" x14ac:dyDescent="0.15">
      <c r="A63" s="13">
        <v>61</v>
      </c>
      <c r="B63" s="53" t="s">
        <v>131</v>
      </c>
      <c r="C63" s="13" t="s">
        <v>151</v>
      </c>
      <c r="D63" s="15" t="s">
        <v>153</v>
      </c>
      <c r="E63" s="85"/>
      <c r="F63" s="55" t="s">
        <v>61</v>
      </c>
      <c r="G63" s="56">
        <f>50*6</f>
        <v>300</v>
      </c>
      <c r="H63" s="50" t="s">
        <v>402</v>
      </c>
      <c r="I63" s="50" t="s">
        <v>402</v>
      </c>
      <c r="J63" s="68"/>
      <c r="K63" s="68"/>
      <c r="L63" s="68"/>
    </row>
    <row r="64" spans="1:12" s="2" customFormat="1" ht="11.25" x14ac:dyDescent="0.15">
      <c r="A64" s="13">
        <v>62</v>
      </c>
      <c r="B64" s="53" t="s">
        <v>154</v>
      </c>
      <c r="C64" s="13" t="s">
        <v>155</v>
      </c>
      <c r="D64" s="15" t="s">
        <v>156</v>
      </c>
      <c r="E64" s="71" t="s">
        <v>157</v>
      </c>
      <c r="F64" s="22" t="s">
        <v>120</v>
      </c>
      <c r="G64" s="13">
        <v>1</v>
      </c>
      <c r="H64" s="71" t="s">
        <v>158</v>
      </c>
      <c r="I64" s="13" t="s">
        <v>116</v>
      </c>
      <c r="J64" s="68"/>
      <c r="K64" s="68"/>
      <c r="L64" s="68"/>
    </row>
    <row r="65" spans="1:12" s="2" customFormat="1" ht="11.25" x14ac:dyDescent="0.15">
      <c r="A65" s="13">
        <v>63</v>
      </c>
      <c r="B65" s="53" t="s">
        <v>154</v>
      </c>
      <c r="C65" s="13" t="s">
        <v>155</v>
      </c>
      <c r="D65" s="15" t="s">
        <v>159</v>
      </c>
      <c r="E65" s="73"/>
      <c r="F65" s="22" t="s">
        <v>120</v>
      </c>
      <c r="G65" s="13">
        <v>5</v>
      </c>
      <c r="H65" s="73"/>
      <c r="I65" s="50" t="s">
        <v>402</v>
      </c>
      <c r="J65" s="68"/>
      <c r="K65" s="68"/>
      <c r="L65" s="68"/>
    </row>
    <row r="66" spans="1:12" s="2" customFormat="1" ht="11.25" x14ac:dyDescent="0.15">
      <c r="A66" s="13">
        <v>64</v>
      </c>
      <c r="B66" s="53" t="s">
        <v>154</v>
      </c>
      <c r="C66" s="13" t="s">
        <v>155</v>
      </c>
      <c r="D66" s="15" t="s">
        <v>160</v>
      </c>
      <c r="E66" s="73"/>
      <c r="F66" s="22" t="s">
        <v>120</v>
      </c>
      <c r="G66" s="13">
        <v>2</v>
      </c>
      <c r="H66" s="73"/>
      <c r="I66" s="50" t="s">
        <v>402</v>
      </c>
      <c r="J66" s="68"/>
      <c r="K66" s="68"/>
      <c r="L66" s="68"/>
    </row>
    <row r="67" spans="1:12" s="2" customFormat="1" ht="11.25" x14ac:dyDescent="0.15">
      <c r="A67" s="13">
        <v>65</v>
      </c>
      <c r="B67" s="53" t="s">
        <v>154</v>
      </c>
      <c r="C67" s="13" t="s">
        <v>155</v>
      </c>
      <c r="D67" s="15" t="s">
        <v>161</v>
      </c>
      <c r="E67" s="73"/>
      <c r="F67" s="22" t="s">
        <v>120</v>
      </c>
      <c r="G67" s="13">
        <v>2</v>
      </c>
      <c r="H67" s="73"/>
      <c r="I67" s="50" t="s">
        <v>402</v>
      </c>
      <c r="J67" s="68"/>
      <c r="K67" s="68"/>
      <c r="L67" s="68"/>
    </row>
    <row r="68" spans="1:12" s="2" customFormat="1" ht="11.25" x14ac:dyDescent="0.15">
      <c r="A68" s="13">
        <v>66</v>
      </c>
      <c r="B68" s="53" t="s">
        <v>154</v>
      </c>
      <c r="C68" s="17" t="s">
        <v>162</v>
      </c>
      <c r="D68" s="15" t="s">
        <v>163</v>
      </c>
      <c r="E68" s="73"/>
      <c r="F68" s="22" t="s">
        <v>61</v>
      </c>
      <c r="G68" s="13">
        <v>1</v>
      </c>
      <c r="H68" s="73"/>
      <c r="I68" s="50" t="s">
        <v>402</v>
      </c>
      <c r="J68" s="68"/>
      <c r="K68" s="68"/>
      <c r="L68" s="68"/>
    </row>
    <row r="69" spans="1:12" s="2" customFormat="1" ht="11.25" x14ac:dyDescent="0.15">
      <c r="A69" s="13">
        <v>67</v>
      </c>
      <c r="B69" s="53" t="s">
        <v>154</v>
      </c>
      <c r="C69" s="17" t="s">
        <v>162</v>
      </c>
      <c r="D69" s="15" t="s">
        <v>164</v>
      </c>
      <c r="E69" s="73"/>
      <c r="F69" s="22" t="s">
        <v>61</v>
      </c>
      <c r="G69" s="13">
        <v>1</v>
      </c>
      <c r="H69" s="73"/>
      <c r="I69" s="50" t="s">
        <v>402</v>
      </c>
      <c r="J69" s="68"/>
      <c r="K69" s="68"/>
      <c r="L69" s="68"/>
    </row>
    <row r="70" spans="1:12" s="2" customFormat="1" ht="11.25" x14ac:dyDescent="0.15">
      <c r="A70" s="13">
        <v>68</v>
      </c>
      <c r="B70" s="53" t="s">
        <v>154</v>
      </c>
      <c r="C70" s="17" t="s">
        <v>162</v>
      </c>
      <c r="D70" s="15" t="s">
        <v>165</v>
      </c>
      <c r="E70" s="73"/>
      <c r="F70" s="22" t="s">
        <v>61</v>
      </c>
      <c r="G70" s="13">
        <v>1</v>
      </c>
      <c r="H70" s="73"/>
      <c r="I70" s="50" t="s">
        <v>402</v>
      </c>
      <c r="J70" s="68"/>
      <c r="K70" s="68"/>
      <c r="L70" s="68"/>
    </row>
    <row r="71" spans="1:12" s="2" customFormat="1" ht="11.25" x14ac:dyDescent="0.15">
      <c r="A71" s="13">
        <v>69</v>
      </c>
      <c r="B71" s="53" t="s">
        <v>154</v>
      </c>
      <c r="C71" s="17" t="s">
        <v>166</v>
      </c>
      <c r="D71" s="15" t="s">
        <v>163</v>
      </c>
      <c r="E71" s="73"/>
      <c r="F71" s="22" t="s">
        <v>61</v>
      </c>
      <c r="G71" s="13">
        <v>1</v>
      </c>
      <c r="H71" s="73"/>
      <c r="I71" s="50" t="s">
        <v>402</v>
      </c>
      <c r="J71" s="68"/>
      <c r="K71" s="68"/>
      <c r="L71" s="68"/>
    </row>
    <row r="72" spans="1:12" s="2" customFormat="1" ht="11.25" x14ac:dyDescent="0.15">
      <c r="A72" s="13">
        <v>70</v>
      </c>
      <c r="B72" s="53" t="s">
        <v>154</v>
      </c>
      <c r="C72" s="17" t="s">
        <v>166</v>
      </c>
      <c r="D72" s="15" t="s">
        <v>164</v>
      </c>
      <c r="E72" s="73"/>
      <c r="F72" s="22" t="s">
        <v>61</v>
      </c>
      <c r="G72" s="13">
        <v>1</v>
      </c>
      <c r="H72" s="73"/>
      <c r="I72" s="50" t="s">
        <v>402</v>
      </c>
      <c r="J72" s="68"/>
      <c r="K72" s="68"/>
      <c r="L72" s="68"/>
    </row>
    <row r="73" spans="1:12" s="2" customFormat="1" ht="11.25" x14ac:dyDescent="0.15">
      <c r="A73" s="13">
        <v>71</v>
      </c>
      <c r="B73" s="53" t="s">
        <v>154</v>
      </c>
      <c r="C73" s="17" t="s">
        <v>166</v>
      </c>
      <c r="D73" s="15" t="s">
        <v>165</v>
      </c>
      <c r="E73" s="73"/>
      <c r="F73" s="22" t="s">
        <v>61</v>
      </c>
      <c r="G73" s="13">
        <v>1</v>
      </c>
      <c r="H73" s="73"/>
      <c r="I73" s="50" t="s">
        <v>402</v>
      </c>
      <c r="J73" s="68"/>
      <c r="K73" s="68"/>
      <c r="L73" s="68"/>
    </row>
    <row r="74" spans="1:12" s="2" customFormat="1" ht="11.25" x14ac:dyDescent="0.15">
      <c r="A74" s="13">
        <v>72</v>
      </c>
      <c r="B74" s="53" t="s">
        <v>154</v>
      </c>
      <c r="C74" s="17" t="s">
        <v>167</v>
      </c>
      <c r="D74" s="15" t="s">
        <v>163</v>
      </c>
      <c r="E74" s="73"/>
      <c r="F74" s="22" t="s">
        <v>120</v>
      </c>
      <c r="G74" s="13">
        <v>1</v>
      </c>
      <c r="H74" s="73"/>
      <c r="I74" s="50" t="s">
        <v>402</v>
      </c>
      <c r="J74" s="68"/>
      <c r="K74" s="68"/>
      <c r="L74" s="68"/>
    </row>
    <row r="75" spans="1:12" s="2" customFormat="1" ht="11.25" x14ac:dyDescent="0.15">
      <c r="A75" s="13">
        <v>73</v>
      </c>
      <c r="B75" s="53" t="s">
        <v>154</v>
      </c>
      <c r="C75" s="17" t="s">
        <v>167</v>
      </c>
      <c r="D75" s="15" t="s">
        <v>165</v>
      </c>
      <c r="E75" s="73"/>
      <c r="F75" s="22" t="s">
        <v>120</v>
      </c>
      <c r="G75" s="13">
        <v>1</v>
      </c>
      <c r="H75" s="73"/>
      <c r="I75" s="50" t="s">
        <v>402</v>
      </c>
      <c r="J75" s="68"/>
      <c r="K75" s="68"/>
      <c r="L75" s="68"/>
    </row>
    <row r="76" spans="1:12" s="2" customFormat="1" ht="11.25" x14ac:dyDescent="0.15">
      <c r="A76" s="13">
        <v>74</v>
      </c>
      <c r="B76" s="53" t="s">
        <v>154</v>
      </c>
      <c r="C76" s="17" t="s">
        <v>167</v>
      </c>
      <c r="D76" s="15" t="s">
        <v>156</v>
      </c>
      <c r="E76" s="73"/>
      <c r="F76" s="22" t="s">
        <v>120</v>
      </c>
      <c r="G76" s="13">
        <v>1</v>
      </c>
      <c r="H76" s="73"/>
      <c r="I76" s="50" t="s">
        <v>402</v>
      </c>
      <c r="J76" s="68"/>
      <c r="K76" s="68"/>
      <c r="L76" s="68"/>
    </row>
    <row r="77" spans="1:12" s="2" customFormat="1" ht="11.25" x14ac:dyDescent="0.15">
      <c r="A77" s="13">
        <v>75</v>
      </c>
      <c r="B77" s="53" t="s">
        <v>154</v>
      </c>
      <c r="C77" s="17" t="s">
        <v>167</v>
      </c>
      <c r="D77" s="15" t="s">
        <v>168</v>
      </c>
      <c r="E77" s="73"/>
      <c r="F77" s="22" t="s">
        <v>120</v>
      </c>
      <c r="G77" s="13">
        <v>1</v>
      </c>
      <c r="H77" s="73"/>
      <c r="I77" s="50" t="s">
        <v>402</v>
      </c>
      <c r="J77" s="68"/>
      <c r="K77" s="68"/>
      <c r="L77" s="68"/>
    </row>
    <row r="78" spans="1:12" s="2" customFormat="1" ht="11.25" x14ac:dyDescent="0.15">
      <c r="A78" s="13">
        <v>76</v>
      </c>
      <c r="B78" s="53" t="s">
        <v>154</v>
      </c>
      <c r="C78" s="17" t="s">
        <v>167</v>
      </c>
      <c r="D78" s="15" t="s">
        <v>159</v>
      </c>
      <c r="E78" s="73"/>
      <c r="F78" s="22" t="s">
        <v>120</v>
      </c>
      <c r="G78" s="13">
        <v>1</v>
      </c>
      <c r="H78" s="73"/>
      <c r="I78" s="50" t="s">
        <v>402</v>
      </c>
      <c r="J78" s="68"/>
      <c r="K78" s="68"/>
      <c r="L78" s="68"/>
    </row>
    <row r="79" spans="1:12" s="2" customFormat="1" ht="11.25" x14ac:dyDescent="0.15">
      <c r="A79" s="13">
        <v>77</v>
      </c>
      <c r="B79" s="53" t="s">
        <v>154</v>
      </c>
      <c r="C79" s="17" t="s">
        <v>167</v>
      </c>
      <c r="D79" s="15" t="s">
        <v>160</v>
      </c>
      <c r="E79" s="73"/>
      <c r="F79" s="22" t="s">
        <v>120</v>
      </c>
      <c r="G79" s="13">
        <v>1</v>
      </c>
      <c r="H79" s="73"/>
      <c r="I79" s="50" t="s">
        <v>402</v>
      </c>
      <c r="J79" s="68"/>
      <c r="K79" s="68"/>
      <c r="L79" s="68"/>
    </row>
    <row r="80" spans="1:12" s="2" customFormat="1" ht="11.25" x14ac:dyDescent="0.15">
      <c r="A80" s="13">
        <v>78</v>
      </c>
      <c r="B80" s="53" t="s">
        <v>154</v>
      </c>
      <c r="C80" s="17" t="s">
        <v>167</v>
      </c>
      <c r="D80" s="15" t="s">
        <v>161</v>
      </c>
      <c r="E80" s="73"/>
      <c r="F80" s="22" t="s">
        <v>120</v>
      </c>
      <c r="G80" s="13">
        <v>1</v>
      </c>
      <c r="H80" s="73"/>
      <c r="I80" s="50" t="s">
        <v>402</v>
      </c>
      <c r="J80" s="68"/>
      <c r="K80" s="68"/>
      <c r="L80" s="68"/>
    </row>
    <row r="81" spans="1:12" s="2" customFormat="1" ht="11.25" x14ac:dyDescent="0.15">
      <c r="A81" s="13">
        <v>79</v>
      </c>
      <c r="B81" s="53" t="s">
        <v>154</v>
      </c>
      <c r="C81" s="13" t="s">
        <v>169</v>
      </c>
      <c r="D81" s="15" t="s">
        <v>170</v>
      </c>
      <c r="E81" s="73"/>
      <c r="F81" s="22" t="s">
        <v>61</v>
      </c>
      <c r="G81" s="13">
        <v>400</v>
      </c>
      <c r="H81" s="73"/>
      <c r="I81" s="50" t="s">
        <v>402</v>
      </c>
      <c r="J81" s="68"/>
      <c r="K81" s="68"/>
      <c r="L81" s="68"/>
    </row>
    <row r="82" spans="1:12" s="2" customFormat="1" ht="11.25" x14ac:dyDescent="0.15">
      <c r="A82" s="13">
        <v>80</v>
      </c>
      <c r="B82" s="53" t="s">
        <v>154</v>
      </c>
      <c r="C82" s="13" t="s">
        <v>169</v>
      </c>
      <c r="D82" s="15" t="s">
        <v>171</v>
      </c>
      <c r="E82" s="73"/>
      <c r="F82" s="22" t="s">
        <v>61</v>
      </c>
      <c r="G82" s="13">
        <v>10</v>
      </c>
      <c r="H82" s="73"/>
      <c r="I82" s="50" t="s">
        <v>402</v>
      </c>
      <c r="J82" s="68"/>
      <c r="K82" s="68"/>
      <c r="L82" s="68"/>
    </row>
    <row r="83" spans="1:12" s="2" customFormat="1" ht="11.25" x14ac:dyDescent="0.15">
      <c r="A83" s="13">
        <v>81</v>
      </c>
      <c r="B83" s="53" t="s">
        <v>154</v>
      </c>
      <c r="C83" s="13" t="s">
        <v>169</v>
      </c>
      <c r="D83" s="15" t="s">
        <v>172</v>
      </c>
      <c r="E83" s="73"/>
      <c r="F83" s="22" t="s">
        <v>61</v>
      </c>
      <c r="G83" s="13">
        <v>10</v>
      </c>
      <c r="H83" s="73"/>
      <c r="I83" s="50" t="s">
        <v>402</v>
      </c>
      <c r="J83" s="68"/>
      <c r="K83" s="68"/>
      <c r="L83" s="68"/>
    </row>
    <row r="84" spans="1:12" s="2" customFormat="1" ht="11.25" x14ac:dyDescent="0.15">
      <c r="A84" s="13">
        <v>82</v>
      </c>
      <c r="B84" s="53" t="s">
        <v>154</v>
      </c>
      <c r="C84" s="13" t="s">
        <v>169</v>
      </c>
      <c r="D84" s="15" t="s">
        <v>163</v>
      </c>
      <c r="E84" s="73"/>
      <c r="F84" s="22" t="s">
        <v>61</v>
      </c>
      <c r="G84" s="13">
        <v>50</v>
      </c>
      <c r="H84" s="73"/>
      <c r="I84" s="50" t="s">
        <v>402</v>
      </c>
      <c r="J84" s="68"/>
      <c r="K84" s="68"/>
      <c r="L84" s="68"/>
    </row>
    <row r="85" spans="1:12" s="2" customFormat="1" ht="11.25" x14ac:dyDescent="0.15">
      <c r="A85" s="13">
        <v>83</v>
      </c>
      <c r="B85" s="53" t="s">
        <v>154</v>
      </c>
      <c r="C85" s="13" t="s">
        <v>169</v>
      </c>
      <c r="D85" s="15" t="s">
        <v>173</v>
      </c>
      <c r="E85" s="73"/>
      <c r="F85" s="22" t="s">
        <v>61</v>
      </c>
      <c r="G85" s="13">
        <v>2</v>
      </c>
      <c r="H85" s="73"/>
      <c r="I85" s="50" t="s">
        <v>402</v>
      </c>
      <c r="J85" s="68"/>
      <c r="K85" s="68"/>
      <c r="L85" s="68"/>
    </row>
    <row r="86" spans="1:12" s="2" customFormat="1" ht="11.25" x14ac:dyDescent="0.15">
      <c r="A86" s="13">
        <v>84</v>
      </c>
      <c r="B86" s="53" t="s">
        <v>154</v>
      </c>
      <c r="C86" s="17" t="s">
        <v>174</v>
      </c>
      <c r="D86" s="15" t="s">
        <v>170</v>
      </c>
      <c r="E86" s="73"/>
      <c r="F86" s="22" t="s">
        <v>61</v>
      </c>
      <c r="G86" s="13">
        <v>1</v>
      </c>
      <c r="H86" s="73"/>
      <c r="I86" s="50" t="s">
        <v>402</v>
      </c>
      <c r="J86" s="68"/>
      <c r="K86" s="68"/>
      <c r="L86" s="68"/>
    </row>
    <row r="87" spans="1:12" s="2" customFormat="1" ht="11.25" x14ac:dyDescent="0.15">
      <c r="A87" s="13">
        <v>85</v>
      </c>
      <c r="B87" s="53" t="s">
        <v>154</v>
      </c>
      <c r="C87" s="17" t="s">
        <v>174</v>
      </c>
      <c r="D87" s="15" t="s">
        <v>171</v>
      </c>
      <c r="E87" s="73"/>
      <c r="F87" s="22" t="s">
        <v>61</v>
      </c>
      <c r="G87" s="13">
        <v>1</v>
      </c>
      <c r="H87" s="73"/>
      <c r="I87" s="50" t="s">
        <v>402</v>
      </c>
      <c r="J87" s="68"/>
      <c r="K87" s="68"/>
      <c r="L87" s="68"/>
    </row>
    <row r="88" spans="1:12" s="2" customFormat="1" ht="11.25" x14ac:dyDescent="0.15">
      <c r="A88" s="13">
        <v>86</v>
      </c>
      <c r="B88" s="53" t="s">
        <v>154</v>
      </c>
      <c r="C88" s="17" t="s">
        <v>174</v>
      </c>
      <c r="D88" s="15" t="s">
        <v>172</v>
      </c>
      <c r="E88" s="73"/>
      <c r="F88" s="22" t="s">
        <v>61</v>
      </c>
      <c r="G88" s="13">
        <v>1</v>
      </c>
      <c r="H88" s="73"/>
      <c r="I88" s="50" t="s">
        <v>402</v>
      </c>
      <c r="J88" s="68"/>
      <c r="K88" s="68"/>
      <c r="L88" s="68"/>
    </row>
    <row r="89" spans="1:12" s="2" customFormat="1" ht="11.25" x14ac:dyDescent="0.15">
      <c r="A89" s="13">
        <v>87</v>
      </c>
      <c r="B89" s="53" t="s">
        <v>154</v>
      </c>
      <c r="C89" s="17" t="s">
        <v>174</v>
      </c>
      <c r="D89" s="15" t="s">
        <v>163</v>
      </c>
      <c r="E89" s="73"/>
      <c r="F89" s="22" t="s">
        <v>61</v>
      </c>
      <c r="G89" s="13">
        <v>1</v>
      </c>
      <c r="H89" s="73"/>
      <c r="I89" s="50" t="s">
        <v>402</v>
      </c>
      <c r="J89" s="68"/>
      <c r="K89" s="68"/>
      <c r="L89" s="68"/>
    </row>
    <row r="90" spans="1:12" s="2" customFormat="1" ht="11.25" x14ac:dyDescent="0.15">
      <c r="A90" s="13">
        <v>88</v>
      </c>
      <c r="B90" s="53" t="s">
        <v>154</v>
      </c>
      <c r="C90" s="17" t="s">
        <v>174</v>
      </c>
      <c r="D90" s="15" t="s">
        <v>173</v>
      </c>
      <c r="E90" s="73"/>
      <c r="F90" s="22" t="s">
        <v>61</v>
      </c>
      <c r="G90" s="13">
        <v>1</v>
      </c>
      <c r="H90" s="73"/>
      <c r="I90" s="50" t="s">
        <v>402</v>
      </c>
      <c r="J90" s="68"/>
      <c r="K90" s="68"/>
      <c r="L90" s="68"/>
    </row>
    <row r="91" spans="1:12" s="2" customFormat="1" ht="39" customHeight="1" x14ac:dyDescent="0.15">
      <c r="A91" s="13">
        <v>89</v>
      </c>
      <c r="B91" s="53" t="s">
        <v>154</v>
      </c>
      <c r="C91" s="17" t="s">
        <v>174</v>
      </c>
      <c r="D91" s="15" t="s">
        <v>164</v>
      </c>
      <c r="E91" s="73"/>
      <c r="F91" s="22" t="s">
        <v>61</v>
      </c>
      <c r="G91" s="13">
        <v>1</v>
      </c>
      <c r="H91" s="73"/>
      <c r="I91" s="50" t="s">
        <v>402</v>
      </c>
      <c r="J91" s="68"/>
      <c r="K91" s="68"/>
      <c r="L91" s="68"/>
    </row>
    <row r="92" spans="1:12" s="2" customFormat="1" ht="39" customHeight="1" x14ac:dyDescent="0.15">
      <c r="A92" s="13">
        <v>90</v>
      </c>
      <c r="B92" s="53" t="s">
        <v>154</v>
      </c>
      <c r="C92" s="17" t="s">
        <v>174</v>
      </c>
      <c r="D92" s="15" t="s">
        <v>165</v>
      </c>
      <c r="E92" s="72"/>
      <c r="F92" s="22" t="s">
        <v>61</v>
      </c>
      <c r="G92" s="13">
        <v>1</v>
      </c>
      <c r="H92" s="73"/>
      <c r="I92" s="50" t="s">
        <v>402</v>
      </c>
      <c r="J92" s="68"/>
      <c r="K92" s="68"/>
      <c r="L92" s="68"/>
    </row>
    <row r="93" spans="1:12" s="2" customFormat="1" ht="22.5" x14ac:dyDescent="0.15">
      <c r="A93" s="13">
        <v>91</v>
      </c>
      <c r="B93" s="53" t="s">
        <v>154</v>
      </c>
      <c r="C93" s="28" t="s">
        <v>175</v>
      </c>
      <c r="D93" s="28" t="s">
        <v>176</v>
      </c>
      <c r="E93" s="86" t="s">
        <v>177</v>
      </c>
      <c r="F93" s="29" t="s">
        <v>61</v>
      </c>
      <c r="G93" s="20">
        <v>5</v>
      </c>
      <c r="H93" s="73"/>
      <c r="I93" s="50" t="s">
        <v>402</v>
      </c>
      <c r="J93" s="68"/>
      <c r="K93" s="68"/>
      <c r="L93" s="68"/>
    </row>
    <row r="94" spans="1:12" s="2" customFormat="1" ht="22.5" x14ac:dyDescent="0.15">
      <c r="A94" s="13">
        <v>92</v>
      </c>
      <c r="B94" s="53" t="s">
        <v>154</v>
      </c>
      <c r="C94" s="28" t="s">
        <v>175</v>
      </c>
      <c r="D94" s="28" t="s">
        <v>178</v>
      </c>
      <c r="E94" s="87"/>
      <c r="F94" s="29" t="s">
        <v>61</v>
      </c>
      <c r="G94" s="20">
        <v>2</v>
      </c>
      <c r="H94" s="73"/>
      <c r="I94" s="50" t="s">
        <v>402</v>
      </c>
      <c r="J94" s="68"/>
      <c r="K94" s="68"/>
      <c r="L94" s="68"/>
    </row>
    <row r="95" spans="1:12" s="2" customFormat="1" ht="11.25" x14ac:dyDescent="0.15">
      <c r="A95" s="13">
        <v>93</v>
      </c>
      <c r="B95" s="53" t="s">
        <v>179</v>
      </c>
      <c r="C95" s="17" t="s">
        <v>180</v>
      </c>
      <c r="D95" s="15" t="s">
        <v>156</v>
      </c>
      <c r="E95" s="50" t="s">
        <v>402</v>
      </c>
      <c r="F95" s="22" t="s">
        <v>120</v>
      </c>
      <c r="G95" s="20">
        <v>2</v>
      </c>
      <c r="H95" s="73"/>
      <c r="I95" s="50" t="s">
        <v>402</v>
      </c>
      <c r="J95" s="68"/>
      <c r="K95" s="68"/>
      <c r="L95" s="68"/>
    </row>
    <row r="96" spans="1:12" s="2" customFormat="1" ht="11.25" x14ac:dyDescent="0.15">
      <c r="A96" s="13">
        <v>94</v>
      </c>
      <c r="B96" s="53" t="s">
        <v>179</v>
      </c>
      <c r="C96" s="17" t="s">
        <v>180</v>
      </c>
      <c r="D96" s="15" t="s">
        <v>159</v>
      </c>
      <c r="E96" s="50" t="s">
        <v>402</v>
      </c>
      <c r="F96" s="22" t="s">
        <v>120</v>
      </c>
      <c r="G96" s="20">
        <v>2</v>
      </c>
      <c r="H96" s="73"/>
      <c r="I96" s="50" t="s">
        <v>402</v>
      </c>
      <c r="J96" s="68"/>
      <c r="K96" s="68"/>
      <c r="L96" s="68"/>
    </row>
    <row r="97" spans="1:12" s="2" customFormat="1" ht="11.25" x14ac:dyDescent="0.15">
      <c r="A97" s="13">
        <v>95</v>
      </c>
      <c r="B97" s="53" t="s">
        <v>179</v>
      </c>
      <c r="C97" s="17" t="s">
        <v>180</v>
      </c>
      <c r="D97" s="15" t="s">
        <v>160</v>
      </c>
      <c r="E97" s="50" t="s">
        <v>402</v>
      </c>
      <c r="F97" s="22" t="s">
        <v>120</v>
      </c>
      <c r="G97" s="13">
        <v>5</v>
      </c>
      <c r="H97" s="73"/>
      <c r="I97" s="50" t="s">
        <v>402</v>
      </c>
      <c r="J97" s="68"/>
      <c r="K97" s="68"/>
      <c r="L97" s="68"/>
    </row>
    <row r="98" spans="1:12" s="2" customFormat="1" ht="11.25" x14ac:dyDescent="0.15">
      <c r="A98" s="13">
        <v>96</v>
      </c>
      <c r="B98" s="53" t="s">
        <v>179</v>
      </c>
      <c r="C98" s="17" t="s">
        <v>180</v>
      </c>
      <c r="D98" s="15" t="s">
        <v>161</v>
      </c>
      <c r="E98" s="50" t="s">
        <v>402</v>
      </c>
      <c r="F98" s="22" t="s">
        <v>120</v>
      </c>
      <c r="G98" s="13">
        <v>10</v>
      </c>
      <c r="H98" s="73"/>
      <c r="I98" s="50" t="s">
        <v>402</v>
      </c>
      <c r="J98" s="68"/>
      <c r="K98" s="68"/>
      <c r="L98" s="68"/>
    </row>
    <row r="99" spans="1:12" s="2" customFormat="1" ht="11.25" x14ac:dyDescent="0.15">
      <c r="A99" s="13">
        <v>97</v>
      </c>
      <c r="B99" s="53" t="s">
        <v>179</v>
      </c>
      <c r="C99" s="17" t="s">
        <v>180</v>
      </c>
      <c r="D99" s="15" t="s">
        <v>181</v>
      </c>
      <c r="E99" s="50" t="s">
        <v>402</v>
      </c>
      <c r="F99" s="22" t="s">
        <v>120</v>
      </c>
      <c r="G99" s="13">
        <v>5</v>
      </c>
      <c r="H99" s="73"/>
      <c r="I99" s="50" t="s">
        <v>402</v>
      </c>
      <c r="J99" s="68"/>
      <c r="K99" s="68"/>
      <c r="L99" s="68"/>
    </row>
    <row r="100" spans="1:12" s="2" customFormat="1" ht="11.25" x14ac:dyDescent="0.15">
      <c r="A100" s="13">
        <v>98</v>
      </c>
      <c r="B100" s="53" t="s">
        <v>179</v>
      </c>
      <c r="C100" s="17" t="s">
        <v>182</v>
      </c>
      <c r="D100" s="15" t="s">
        <v>159</v>
      </c>
      <c r="E100" s="50" t="s">
        <v>402</v>
      </c>
      <c r="F100" s="22" t="s">
        <v>120</v>
      </c>
      <c r="G100" s="13">
        <v>1</v>
      </c>
      <c r="H100" s="73"/>
      <c r="I100" s="50" t="s">
        <v>402</v>
      </c>
      <c r="J100" s="68"/>
      <c r="K100" s="68"/>
      <c r="L100" s="68"/>
    </row>
    <row r="101" spans="1:12" s="2" customFormat="1" ht="11.25" x14ac:dyDescent="0.15">
      <c r="A101" s="13">
        <v>99</v>
      </c>
      <c r="B101" s="53" t="s">
        <v>179</v>
      </c>
      <c r="C101" s="17" t="s">
        <v>182</v>
      </c>
      <c r="D101" s="15" t="s">
        <v>160</v>
      </c>
      <c r="E101" s="50" t="s">
        <v>402</v>
      </c>
      <c r="F101" s="22" t="s">
        <v>120</v>
      </c>
      <c r="G101" s="13">
        <v>1</v>
      </c>
      <c r="H101" s="73"/>
      <c r="I101" s="50" t="s">
        <v>402</v>
      </c>
      <c r="J101" s="68"/>
      <c r="K101" s="68"/>
      <c r="L101" s="68"/>
    </row>
    <row r="102" spans="1:12" s="2" customFormat="1" ht="11.25" x14ac:dyDescent="0.15">
      <c r="A102" s="13">
        <v>100</v>
      </c>
      <c r="B102" s="53" t="s">
        <v>179</v>
      </c>
      <c r="C102" s="17" t="s">
        <v>183</v>
      </c>
      <c r="D102" s="15" t="s">
        <v>184</v>
      </c>
      <c r="E102" s="50" t="s">
        <v>402</v>
      </c>
      <c r="F102" s="22" t="s">
        <v>120</v>
      </c>
      <c r="G102" s="13">
        <v>2</v>
      </c>
      <c r="H102" s="73"/>
      <c r="I102" s="50" t="s">
        <v>402</v>
      </c>
      <c r="J102" s="68"/>
      <c r="K102" s="68"/>
      <c r="L102" s="68"/>
    </row>
    <row r="103" spans="1:12" s="2" customFormat="1" ht="11.25" x14ac:dyDescent="0.15">
      <c r="A103" s="13">
        <v>101</v>
      </c>
      <c r="B103" s="53" t="s">
        <v>179</v>
      </c>
      <c r="C103" s="13" t="s">
        <v>183</v>
      </c>
      <c r="D103" s="15" t="s">
        <v>185</v>
      </c>
      <c r="E103" s="50" t="s">
        <v>402</v>
      </c>
      <c r="F103" s="22" t="s">
        <v>120</v>
      </c>
      <c r="G103" s="13">
        <v>2</v>
      </c>
      <c r="H103" s="73"/>
      <c r="I103" s="50" t="s">
        <v>402</v>
      </c>
      <c r="J103" s="68"/>
      <c r="K103" s="68"/>
      <c r="L103" s="68"/>
    </row>
    <row r="104" spans="1:12" s="2" customFormat="1" ht="11.25" x14ac:dyDescent="0.15">
      <c r="A104" s="13">
        <v>102</v>
      </c>
      <c r="B104" s="53" t="s">
        <v>179</v>
      </c>
      <c r="C104" s="13" t="s">
        <v>183</v>
      </c>
      <c r="D104" s="15" t="s">
        <v>186</v>
      </c>
      <c r="E104" s="50" t="s">
        <v>402</v>
      </c>
      <c r="F104" s="22" t="s">
        <v>120</v>
      </c>
      <c r="G104" s="13">
        <v>2</v>
      </c>
      <c r="H104" s="73"/>
      <c r="I104" s="50" t="s">
        <v>402</v>
      </c>
      <c r="J104" s="68"/>
      <c r="K104" s="68"/>
      <c r="L104" s="68"/>
    </row>
    <row r="105" spans="1:12" s="2" customFormat="1" ht="11.25" x14ac:dyDescent="0.15">
      <c r="A105" s="13">
        <v>103</v>
      </c>
      <c r="B105" s="53" t="s">
        <v>179</v>
      </c>
      <c r="C105" s="13" t="s">
        <v>187</v>
      </c>
      <c r="D105" s="15" t="s">
        <v>159</v>
      </c>
      <c r="E105" s="50" t="s">
        <v>402</v>
      </c>
      <c r="F105" s="22" t="s">
        <v>120</v>
      </c>
      <c r="G105" s="13">
        <v>100</v>
      </c>
      <c r="H105" s="73"/>
      <c r="I105" s="50" t="s">
        <v>402</v>
      </c>
      <c r="J105" s="68"/>
      <c r="K105" s="68"/>
      <c r="L105" s="68"/>
    </row>
    <row r="106" spans="1:12" s="2" customFormat="1" ht="11.25" x14ac:dyDescent="0.15">
      <c r="A106" s="13">
        <v>104</v>
      </c>
      <c r="B106" s="53" t="s">
        <v>179</v>
      </c>
      <c r="C106" s="13" t="s">
        <v>187</v>
      </c>
      <c r="D106" s="15" t="s">
        <v>160</v>
      </c>
      <c r="E106" s="50" t="s">
        <v>402</v>
      </c>
      <c r="F106" s="22" t="s">
        <v>120</v>
      </c>
      <c r="G106" s="13">
        <v>15</v>
      </c>
      <c r="H106" s="73"/>
      <c r="I106" s="50" t="s">
        <v>402</v>
      </c>
      <c r="J106" s="68"/>
      <c r="K106" s="68"/>
      <c r="L106" s="68"/>
    </row>
    <row r="107" spans="1:12" s="2" customFormat="1" ht="11.25" x14ac:dyDescent="0.15">
      <c r="A107" s="13">
        <v>105</v>
      </c>
      <c r="B107" s="53" t="s">
        <v>179</v>
      </c>
      <c r="C107" s="13" t="s">
        <v>187</v>
      </c>
      <c r="D107" s="15" t="s">
        <v>161</v>
      </c>
      <c r="E107" s="50" t="s">
        <v>402</v>
      </c>
      <c r="F107" s="22" t="s">
        <v>120</v>
      </c>
      <c r="G107" s="13">
        <v>5</v>
      </c>
      <c r="H107" s="73"/>
      <c r="I107" s="50" t="s">
        <v>402</v>
      </c>
      <c r="J107" s="68"/>
      <c r="K107" s="68"/>
      <c r="L107" s="68"/>
    </row>
    <row r="108" spans="1:12" s="4" customFormat="1" ht="11.25" x14ac:dyDescent="0.15">
      <c r="A108" s="13">
        <v>106</v>
      </c>
      <c r="B108" s="53" t="s">
        <v>179</v>
      </c>
      <c r="C108" s="17" t="s">
        <v>188</v>
      </c>
      <c r="D108" s="18" t="s">
        <v>189</v>
      </c>
      <c r="E108" s="88" t="s">
        <v>190</v>
      </c>
      <c r="F108" s="22" t="s">
        <v>120</v>
      </c>
      <c r="G108" s="13">
        <v>1</v>
      </c>
      <c r="H108" s="73"/>
      <c r="I108" s="50" t="s">
        <v>402</v>
      </c>
      <c r="J108" s="38"/>
      <c r="K108" s="38"/>
      <c r="L108" s="38"/>
    </row>
    <row r="109" spans="1:12" s="4" customFormat="1" ht="11.25" x14ac:dyDescent="0.15">
      <c r="A109" s="13">
        <v>107</v>
      </c>
      <c r="B109" s="53" t="s">
        <v>179</v>
      </c>
      <c r="C109" s="17" t="s">
        <v>188</v>
      </c>
      <c r="D109" s="18" t="s">
        <v>191</v>
      </c>
      <c r="E109" s="89"/>
      <c r="F109" s="22" t="s">
        <v>120</v>
      </c>
      <c r="G109" s="13">
        <v>1</v>
      </c>
      <c r="H109" s="73"/>
      <c r="I109" s="50" t="s">
        <v>402</v>
      </c>
      <c r="J109" s="38"/>
      <c r="K109" s="38"/>
      <c r="L109" s="38"/>
    </row>
    <row r="110" spans="1:12" s="4" customFormat="1" ht="11.25" x14ac:dyDescent="0.15">
      <c r="A110" s="13">
        <v>108</v>
      </c>
      <c r="B110" s="53" t="s">
        <v>179</v>
      </c>
      <c r="C110" s="17" t="s">
        <v>188</v>
      </c>
      <c r="D110" s="18" t="s">
        <v>192</v>
      </c>
      <c r="E110" s="90"/>
      <c r="F110" s="22" t="s">
        <v>120</v>
      </c>
      <c r="G110" s="13">
        <v>1</v>
      </c>
      <c r="H110" s="73"/>
      <c r="I110" s="50" t="s">
        <v>402</v>
      </c>
      <c r="J110" s="38"/>
      <c r="K110" s="38"/>
      <c r="L110" s="38"/>
    </row>
    <row r="111" spans="1:12" s="2" customFormat="1" ht="22.5" x14ac:dyDescent="0.15">
      <c r="A111" s="13">
        <v>109</v>
      </c>
      <c r="B111" s="53" t="s">
        <v>179</v>
      </c>
      <c r="C111" s="17" t="s">
        <v>193</v>
      </c>
      <c r="D111" s="15" t="s">
        <v>194</v>
      </c>
      <c r="E111" s="50" t="s">
        <v>402</v>
      </c>
      <c r="F111" s="22" t="s">
        <v>150</v>
      </c>
      <c r="G111" s="13">
        <v>5</v>
      </c>
      <c r="H111" s="72"/>
      <c r="I111" s="50" t="s">
        <v>402</v>
      </c>
      <c r="J111" s="68"/>
      <c r="K111" s="68"/>
      <c r="L111" s="68"/>
    </row>
    <row r="112" spans="1:12" s="2" customFormat="1" ht="11.25" x14ac:dyDescent="0.15">
      <c r="A112" s="13">
        <v>110</v>
      </c>
      <c r="B112" s="53" t="s">
        <v>179</v>
      </c>
      <c r="C112" s="13" t="s">
        <v>195</v>
      </c>
      <c r="D112" s="15" t="s">
        <v>196</v>
      </c>
      <c r="E112" s="50" t="s">
        <v>402</v>
      </c>
      <c r="F112" s="22" t="s">
        <v>61</v>
      </c>
      <c r="G112" s="13">
        <v>5</v>
      </c>
      <c r="H112" s="50" t="s">
        <v>402</v>
      </c>
      <c r="I112" s="50" t="s">
        <v>402</v>
      </c>
      <c r="J112" s="68"/>
      <c r="K112" s="68"/>
      <c r="L112" s="68"/>
    </row>
    <row r="113" spans="1:12" s="2" customFormat="1" ht="22.5" x14ac:dyDescent="0.15">
      <c r="A113" s="13">
        <v>111</v>
      </c>
      <c r="B113" s="53" t="s">
        <v>179</v>
      </c>
      <c r="C113" s="17" t="s">
        <v>197</v>
      </c>
      <c r="D113" s="15" t="s">
        <v>198</v>
      </c>
      <c r="E113" s="50" t="s">
        <v>402</v>
      </c>
      <c r="F113" s="22" t="s">
        <v>61</v>
      </c>
      <c r="G113" s="13">
        <v>10</v>
      </c>
      <c r="H113" s="50" t="s">
        <v>402</v>
      </c>
      <c r="I113" s="13" t="s">
        <v>116</v>
      </c>
      <c r="J113" s="68"/>
      <c r="K113" s="68"/>
      <c r="L113" s="68"/>
    </row>
    <row r="114" spans="1:12" s="2" customFormat="1" ht="22.5" x14ac:dyDescent="0.15">
      <c r="A114" s="13">
        <v>112</v>
      </c>
      <c r="B114" s="53" t="s">
        <v>179</v>
      </c>
      <c r="C114" s="13" t="s">
        <v>197</v>
      </c>
      <c r="D114" s="15" t="s">
        <v>199</v>
      </c>
      <c r="E114" s="50" t="s">
        <v>402</v>
      </c>
      <c r="F114" s="22" t="s">
        <v>61</v>
      </c>
      <c r="G114" s="13">
        <v>10</v>
      </c>
      <c r="H114" s="50" t="s">
        <v>402</v>
      </c>
      <c r="I114" s="50" t="s">
        <v>402</v>
      </c>
      <c r="J114" s="68"/>
      <c r="K114" s="68"/>
      <c r="L114" s="68"/>
    </row>
    <row r="115" spans="1:12" s="2" customFormat="1" ht="11.25" x14ac:dyDescent="0.15">
      <c r="A115" s="13">
        <v>113</v>
      </c>
      <c r="B115" s="53" t="s">
        <v>179</v>
      </c>
      <c r="C115" s="13" t="s">
        <v>200</v>
      </c>
      <c r="D115" s="15" t="s">
        <v>201</v>
      </c>
      <c r="E115" s="50" t="s">
        <v>402</v>
      </c>
      <c r="F115" s="22" t="s">
        <v>120</v>
      </c>
      <c r="G115" s="13">
        <v>2</v>
      </c>
      <c r="H115" s="50" t="s">
        <v>402</v>
      </c>
      <c r="I115" s="50" t="s">
        <v>402</v>
      </c>
      <c r="J115" s="68"/>
      <c r="K115" s="68"/>
      <c r="L115" s="68"/>
    </row>
    <row r="116" spans="1:12" s="2" customFormat="1" ht="22.5" x14ac:dyDescent="0.15">
      <c r="A116" s="13">
        <v>114</v>
      </c>
      <c r="B116" s="53" t="s">
        <v>179</v>
      </c>
      <c r="C116" s="13" t="s">
        <v>202</v>
      </c>
      <c r="D116" s="15" t="s">
        <v>203</v>
      </c>
      <c r="E116" s="50" t="s">
        <v>402</v>
      </c>
      <c r="F116" s="14" t="s">
        <v>61</v>
      </c>
      <c r="G116" s="13">
        <v>200</v>
      </c>
      <c r="H116" s="50" t="s">
        <v>402</v>
      </c>
      <c r="I116" s="50" t="s">
        <v>402</v>
      </c>
      <c r="J116" s="68"/>
      <c r="K116" s="68"/>
      <c r="L116" s="68"/>
    </row>
    <row r="117" spans="1:12" s="2" customFormat="1" ht="11.25" x14ac:dyDescent="0.15">
      <c r="A117" s="13">
        <v>115</v>
      </c>
      <c r="B117" s="53" t="s">
        <v>179</v>
      </c>
      <c r="C117" s="13" t="s">
        <v>204</v>
      </c>
      <c r="D117" s="15" t="s">
        <v>205</v>
      </c>
      <c r="E117" s="50" t="s">
        <v>402</v>
      </c>
      <c r="F117" s="22" t="s">
        <v>206</v>
      </c>
      <c r="G117" s="13">
        <v>1</v>
      </c>
      <c r="H117" s="50" t="s">
        <v>402</v>
      </c>
      <c r="I117" s="50" t="s">
        <v>402</v>
      </c>
      <c r="J117" s="68"/>
      <c r="K117" s="68"/>
      <c r="L117" s="68"/>
    </row>
    <row r="118" spans="1:12" s="2" customFormat="1" ht="11.25" x14ac:dyDescent="0.15">
      <c r="A118" s="13">
        <v>116</v>
      </c>
      <c r="B118" s="53" t="s">
        <v>179</v>
      </c>
      <c r="C118" s="13" t="s">
        <v>207</v>
      </c>
      <c r="D118" s="15" t="s">
        <v>208</v>
      </c>
      <c r="E118" s="71" t="s">
        <v>209</v>
      </c>
      <c r="F118" s="22" t="s">
        <v>61</v>
      </c>
      <c r="G118" s="13">
        <v>50</v>
      </c>
      <c r="H118" s="71" t="s">
        <v>210</v>
      </c>
      <c r="I118" s="50" t="s">
        <v>402</v>
      </c>
      <c r="J118" s="68"/>
      <c r="K118" s="68"/>
      <c r="L118" s="68"/>
    </row>
    <row r="119" spans="1:12" s="2" customFormat="1" ht="11.25" x14ac:dyDescent="0.15">
      <c r="A119" s="13">
        <v>117</v>
      </c>
      <c r="B119" s="53" t="s">
        <v>179</v>
      </c>
      <c r="C119" s="13" t="s">
        <v>207</v>
      </c>
      <c r="D119" s="15" t="s">
        <v>211</v>
      </c>
      <c r="E119" s="73"/>
      <c r="F119" s="22" t="s">
        <v>61</v>
      </c>
      <c r="G119" s="13">
        <v>200</v>
      </c>
      <c r="H119" s="73"/>
      <c r="I119" s="50" t="s">
        <v>402</v>
      </c>
      <c r="J119" s="68"/>
      <c r="K119" s="68"/>
      <c r="L119" s="68"/>
    </row>
    <row r="120" spans="1:12" s="2" customFormat="1" ht="11.25" x14ac:dyDescent="0.15">
      <c r="A120" s="13">
        <v>118</v>
      </c>
      <c r="B120" s="53" t="s">
        <v>179</v>
      </c>
      <c r="C120" s="13" t="s">
        <v>212</v>
      </c>
      <c r="D120" s="15" t="s">
        <v>213</v>
      </c>
      <c r="E120" s="72"/>
      <c r="F120" s="22" t="s">
        <v>150</v>
      </c>
      <c r="G120" s="13">
        <v>200</v>
      </c>
      <c r="H120" s="72"/>
      <c r="I120" s="50" t="s">
        <v>402</v>
      </c>
      <c r="J120" s="68"/>
      <c r="K120" s="68"/>
      <c r="L120" s="68"/>
    </row>
    <row r="121" spans="1:12" s="2" customFormat="1" ht="22.5" x14ac:dyDescent="0.15">
      <c r="A121" s="13">
        <v>119</v>
      </c>
      <c r="B121" s="53" t="s">
        <v>179</v>
      </c>
      <c r="C121" s="13" t="s">
        <v>214</v>
      </c>
      <c r="D121" s="15" t="s">
        <v>215</v>
      </c>
      <c r="E121" s="50" t="s">
        <v>402</v>
      </c>
      <c r="F121" s="14" t="s">
        <v>13</v>
      </c>
      <c r="G121" s="13">
        <v>1</v>
      </c>
      <c r="H121" s="50" t="s">
        <v>402</v>
      </c>
      <c r="I121" s="50" t="s">
        <v>402</v>
      </c>
      <c r="J121" s="68"/>
      <c r="K121" s="68"/>
      <c r="L121" s="68"/>
    </row>
    <row r="122" spans="1:12" s="2" customFormat="1" ht="22.5" x14ac:dyDescent="0.15">
      <c r="A122" s="13">
        <v>120</v>
      </c>
      <c r="B122" s="53" t="s">
        <v>179</v>
      </c>
      <c r="C122" s="13" t="s">
        <v>216</v>
      </c>
      <c r="D122" s="15" t="s">
        <v>217</v>
      </c>
      <c r="E122" s="50" t="s">
        <v>402</v>
      </c>
      <c r="F122" s="14" t="s">
        <v>13</v>
      </c>
      <c r="G122" s="13">
        <v>1</v>
      </c>
      <c r="H122" s="50" t="s">
        <v>402</v>
      </c>
      <c r="I122" s="50" t="s">
        <v>402</v>
      </c>
      <c r="J122" s="68"/>
      <c r="K122" s="68"/>
      <c r="L122" s="68"/>
    </row>
    <row r="123" spans="1:12" s="2" customFormat="1" ht="11.25" x14ac:dyDescent="0.15">
      <c r="A123" s="13">
        <v>121</v>
      </c>
      <c r="B123" s="53" t="s">
        <v>179</v>
      </c>
      <c r="C123" s="17" t="s">
        <v>218</v>
      </c>
      <c r="D123" s="15" t="s">
        <v>219</v>
      </c>
      <c r="E123" s="50" t="s">
        <v>402</v>
      </c>
      <c r="F123" s="14" t="s">
        <v>120</v>
      </c>
      <c r="G123" s="13">
        <v>1</v>
      </c>
      <c r="H123" s="50" t="s">
        <v>402</v>
      </c>
      <c r="I123" s="50" t="s">
        <v>402</v>
      </c>
      <c r="J123" s="68"/>
      <c r="K123" s="68"/>
      <c r="L123" s="68"/>
    </row>
    <row r="124" spans="1:12" s="2" customFormat="1" ht="22.5" x14ac:dyDescent="0.15">
      <c r="A124" s="13">
        <v>122</v>
      </c>
      <c r="B124" s="53" t="s">
        <v>220</v>
      </c>
      <c r="C124" s="30" t="s">
        <v>221</v>
      </c>
      <c r="D124" s="48" t="s">
        <v>398</v>
      </c>
      <c r="E124" s="91" t="s">
        <v>222</v>
      </c>
      <c r="F124" s="14" t="s">
        <v>120</v>
      </c>
      <c r="G124" s="30">
        <v>200</v>
      </c>
      <c r="H124" s="50" t="s">
        <v>402</v>
      </c>
      <c r="I124" s="51" t="s">
        <v>223</v>
      </c>
      <c r="J124" s="68"/>
      <c r="K124" s="68"/>
      <c r="L124" s="68"/>
    </row>
    <row r="125" spans="1:12" s="2" customFormat="1" ht="22.5" x14ac:dyDescent="0.15">
      <c r="A125" s="13">
        <v>123</v>
      </c>
      <c r="B125" s="53" t="s">
        <v>220</v>
      </c>
      <c r="C125" s="30" t="s">
        <v>221</v>
      </c>
      <c r="D125" s="48" t="s">
        <v>399</v>
      </c>
      <c r="E125" s="92"/>
      <c r="F125" s="14" t="s">
        <v>120</v>
      </c>
      <c r="G125" s="30">
        <v>30</v>
      </c>
      <c r="H125" s="50" t="s">
        <v>402</v>
      </c>
      <c r="I125" s="51" t="s">
        <v>224</v>
      </c>
      <c r="J125" s="68"/>
      <c r="K125" s="68"/>
      <c r="L125" s="68"/>
    </row>
    <row r="126" spans="1:12" s="2" customFormat="1" ht="11.25" x14ac:dyDescent="0.15">
      <c r="A126" s="13">
        <v>124</v>
      </c>
      <c r="B126" s="53" t="s">
        <v>220</v>
      </c>
      <c r="C126" s="17" t="s">
        <v>218</v>
      </c>
      <c r="D126" s="15" t="s">
        <v>225</v>
      </c>
      <c r="E126" s="50" t="s">
        <v>402</v>
      </c>
      <c r="F126" s="22" t="s">
        <v>120</v>
      </c>
      <c r="G126" s="13">
        <v>1</v>
      </c>
      <c r="H126" s="50" t="s">
        <v>402</v>
      </c>
      <c r="I126" s="50" t="s">
        <v>402</v>
      </c>
      <c r="J126" s="68"/>
      <c r="K126" s="68"/>
      <c r="L126" s="68"/>
    </row>
    <row r="127" spans="1:12" s="2" customFormat="1" ht="11.25" x14ac:dyDescent="0.15">
      <c r="A127" s="13">
        <v>125</v>
      </c>
      <c r="B127" s="53" t="s">
        <v>220</v>
      </c>
      <c r="C127" s="17" t="s">
        <v>226</v>
      </c>
      <c r="D127" s="18" t="s">
        <v>161</v>
      </c>
      <c r="E127" s="50" t="s">
        <v>402</v>
      </c>
      <c r="F127" s="22" t="s">
        <v>120</v>
      </c>
      <c r="G127" s="13">
        <v>5</v>
      </c>
      <c r="H127" s="50" t="s">
        <v>402</v>
      </c>
      <c r="I127" s="50" t="s">
        <v>402</v>
      </c>
      <c r="J127" s="68"/>
      <c r="K127" s="68"/>
      <c r="L127" s="68"/>
    </row>
    <row r="128" spans="1:12" s="2" customFormat="1" ht="11.25" x14ac:dyDescent="0.15">
      <c r="A128" s="13">
        <v>126</v>
      </c>
      <c r="B128" s="53" t="s">
        <v>220</v>
      </c>
      <c r="C128" s="17" t="s">
        <v>226</v>
      </c>
      <c r="D128" s="18" t="s">
        <v>181</v>
      </c>
      <c r="E128" s="50" t="s">
        <v>402</v>
      </c>
      <c r="F128" s="22" t="s">
        <v>120</v>
      </c>
      <c r="G128" s="13">
        <v>5</v>
      </c>
      <c r="H128" s="50" t="s">
        <v>402</v>
      </c>
      <c r="I128" s="50" t="s">
        <v>402</v>
      </c>
      <c r="J128" s="68"/>
      <c r="K128" s="68"/>
      <c r="L128" s="68"/>
    </row>
    <row r="129" spans="1:12" s="2" customFormat="1" ht="11.25" x14ac:dyDescent="0.15">
      <c r="A129" s="13">
        <v>127</v>
      </c>
      <c r="B129" s="53" t="s">
        <v>220</v>
      </c>
      <c r="C129" s="13" t="s">
        <v>227</v>
      </c>
      <c r="D129" s="15" t="s">
        <v>160</v>
      </c>
      <c r="E129" s="50" t="s">
        <v>402</v>
      </c>
      <c r="F129" s="22" t="s">
        <v>120</v>
      </c>
      <c r="G129" s="13">
        <v>5</v>
      </c>
      <c r="H129" s="50" t="s">
        <v>402</v>
      </c>
      <c r="I129" s="50" t="s">
        <v>402</v>
      </c>
      <c r="J129" s="68"/>
      <c r="K129" s="68"/>
      <c r="L129" s="68"/>
    </row>
    <row r="130" spans="1:12" s="2" customFormat="1" ht="11.25" x14ac:dyDescent="0.15">
      <c r="A130" s="13">
        <v>128</v>
      </c>
      <c r="B130" s="53" t="s">
        <v>220</v>
      </c>
      <c r="C130" s="13" t="s">
        <v>228</v>
      </c>
      <c r="D130" s="15" t="s">
        <v>160</v>
      </c>
      <c r="E130" s="50" t="s">
        <v>402</v>
      </c>
      <c r="F130" s="22" t="s">
        <v>120</v>
      </c>
      <c r="G130" s="13">
        <v>5</v>
      </c>
      <c r="H130" s="50" t="s">
        <v>402</v>
      </c>
      <c r="I130" s="50" t="s">
        <v>402</v>
      </c>
      <c r="J130" s="68"/>
      <c r="K130" s="68"/>
      <c r="L130" s="68"/>
    </row>
    <row r="131" spans="1:12" s="2" customFormat="1" ht="22.5" x14ac:dyDescent="0.15">
      <c r="A131" s="13">
        <v>129</v>
      </c>
      <c r="B131" s="53" t="s">
        <v>220</v>
      </c>
      <c r="C131" s="13" t="s">
        <v>229</v>
      </c>
      <c r="D131" s="15" t="s">
        <v>230</v>
      </c>
      <c r="E131" s="50" t="s">
        <v>402</v>
      </c>
      <c r="F131" s="14" t="s">
        <v>231</v>
      </c>
      <c r="G131" s="13">
        <v>10</v>
      </c>
      <c r="H131" s="50" t="s">
        <v>402</v>
      </c>
      <c r="I131" s="50" t="s">
        <v>402</v>
      </c>
      <c r="J131" s="68"/>
      <c r="K131" s="68"/>
      <c r="L131" s="68"/>
    </row>
    <row r="132" spans="1:12" s="2" customFormat="1" ht="22.5" x14ac:dyDescent="0.15">
      <c r="A132" s="13">
        <v>130</v>
      </c>
      <c r="B132" s="53" t="s">
        <v>220</v>
      </c>
      <c r="C132" s="13" t="s">
        <v>232</v>
      </c>
      <c r="D132" s="15" t="s">
        <v>233</v>
      </c>
      <c r="E132" s="50" t="s">
        <v>402</v>
      </c>
      <c r="F132" s="14" t="s">
        <v>13</v>
      </c>
      <c r="G132" s="13">
        <v>2000</v>
      </c>
      <c r="H132" s="50" t="s">
        <v>402</v>
      </c>
      <c r="I132" s="50" t="s">
        <v>402</v>
      </c>
      <c r="J132" s="68"/>
      <c r="K132" s="68"/>
      <c r="L132" s="68"/>
    </row>
    <row r="133" spans="1:12" s="2" customFormat="1" ht="22.5" x14ac:dyDescent="0.15">
      <c r="A133" s="13">
        <v>131</v>
      </c>
      <c r="B133" s="53" t="s">
        <v>220</v>
      </c>
      <c r="C133" s="13" t="s">
        <v>234</v>
      </c>
      <c r="D133" s="15" t="s">
        <v>235</v>
      </c>
      <c r="E133" s="50" t="s">
        <v>402</v>
      </c>
      <c r="F133" s="14" t="s">
        <v>236</v>
      </c>
      <c r="G133" s="13">
        <v>1</v>
      </c>
      <c r="H133" s="50" t="s">
        <v>402</v>
      </c>
      <c r="I133" s="50" t="s">
        <v>402</v>
      </c>
      <c r="J133" s="68"/>
      <c r="K133" s="68"/>
      <c r="L133" s="68"/>
    </row>
    <row r="134" spans="1:12" s="2" customFormat="1" ht="11.25" x14ac:dyDescent="0.15">
      <c r="A134" s="13">
        <v>132</v>
      </c>
      <c r="B134" s="53" t="s">
        <v>220</v>
      </c>
      <c r="C134" s="13" t="s">
        <v>237</v>
      </c>
      <c r="D134" s="15" t="s">
        <v>238</v>
      </c>
      <c r="E134" s="50" t="s">
        <v>402</v>
      </c>
      <c r="F134" s="22" t="s">
        <v>239</v>
      </c>
      <c r="G134" s="13">
        <v>50</v>
      </c>
      <c r="H134" s="50" t="s">
        <v>402</v>
      </c>
      <c r="I134" s="50" t="s">
        <v>402</v>
      </c>
      <c r="J134" s="68"/>
      <c r="K134" s="68"/>
      <c r="L134" s="68"/>
    </row>
    <row r="135" spans="1:12" s="2" customFormat="1" ht="11.25" x14ac:dyDescent="0.15">
      <c r="A135" s="13">
        <v>133</v>
      </c>
      <c r="B135" s="53" t="s">
        <v>220</v>
      </c>
      <c r="C135" s="13" t="s">
        <v>240</v>
      </c>
      <c r="D135" s="15" t="s">
        <v>241</v>
      </c>
      <c r="E135" s="50" t="s">
        <v>402</v>
      </c>
      <c r="F135" s="22" t="s">
        <v>239</v>
      </c>
      <c r="G135" s="13">
        <v>50</v>
      </c>
      <c r="H135" s="50" t="s">
        <v>402</v>
      </c>
      <c r="I135" s="50" t="s">
        <v>402</v>
      </c>
      <c r="J135" s="68"/>
      <c r="K135" s="68"/>
      <c r="L135" s="68"/>
    </row>
    <row r="136" spans="1:12" s="2" customFormat="1" ht="11.25" x14ac:dyDescent="0.15">
      <c r="A136" s="13">
        <v>134</v>
      </c>
      <c r="B136" s="53" t="s">
        <v>220</v>
      </c>
      <c r="C136" s="13" t="s">
        <v>242</v>
      </c>
      <c r="D136" s="15" t="s">
        <v>243</v>
      </c>
      <c r="E136" s="50" t="s">
        <v>402</v>
      </c>
      <c r="F136" s="22" t="s">
        <v>120</v>
      </c>
      <c r="G136" s="13">
        <v>10</v>
      </c>
      <c r="H136" s="50" t="s">
        <v>402</v>
      </c>
      <c r="I136" s="50" t="s">
        <v>402</v>
      </c>
      <c r="J136" s="68"/>
      <c r="K136" s="68"/>
      <c r="L136" s="68"/>
    </row>
    <row r="137" spans="1:12" s="4" customFormat="1" ht="11.25" x14ac:dyDescent="0.15">
      <c r="A137" s="13">
        <v>135</v>
      </c>
      <c r="B137" s="53" t="s">
        <v>220</v>
      </c>
      <c r="C137" s="17" t="s">
        <v>244</v>
      </c>
      <c r="D137" s="15" t="s">
        <v>245</v>
      </c>
      <c r="E137" s="50" t="s">
        <v>402</v>
      </c>
      <c r="F137" s="22" t="s">
        <v>120</v>
      </c>
      <c r="G137" s="13">
        <v>10</v>
      </c>
      <c r="H137" s="50" t="s">
        <v>402</v>
      </c>
      <c r="I137" s="50" t="s">
        <v>402</v>
      </c>
      <c r="J137" s="38"/>
      <c r="K137" s="38"/>
      <c r="L137" s="38"/>
    </row>
    <row r="138" spans="1:12" s="2" customFormat="1" ht="22.5" x14ac:dyDescent="0.15">
      <c r="A138" s="13">
        <v>136</v>
      </c>
      <c r="B138" s="53" t="s">
        <v>220</v>
      </c>
      <c r="C138" s="13" t="s">
        <v>246</v>
      </c>
      <c r="D138" s="15" t="s">
        <v>247</v>
      </c>
      <c r="E138" s="71" t="s">
        <v>248</v>
      </c>
      <c r="F138" s="14" t="s">
        <v>249</v>
      </c>
      <c r="G138" s="13">
        <v>200</v>
      </c>
      <c r="H138" s="50" t="s">
        <v>402</v>
      </c>
      <c r="I138" s="50" t="s">
        <v>402</v>
      </c>
      <c r="J138" s="68"/>
      <c r="K138" s="68"/>
      <c r="L138" s="68"/>
    </row>
    <row r="139" spans="1:12" s="2" customFormat="1" ht="22.5" x14ac:dyDescent="0.15">
      <c r="A139" s="13">
        <v>137</v>
      </c>
      <c r="B139" s="53" t="s">
        <v>220</v>
      </c>
      <c r="C139" s="13" t="s">
        <v>246</v>
      </c>
      <c r="D139" s="15" t="s">
        <v>250</v>
      </c>
      <c r="E139" s="73"/>
      <c r="F139" s="14" t="s">
        <v>249</v>
      </c>
      <c r="G139" s="13">
        <v>300</v>
      </c>
      <c r="H139" s="50" t="s">
        <v>402</v>
      </c>
      <c r="I139" s="50" t="s">
        <v>402</v>
      </c>
      <c r="J139" s="68"/>
      <c r="K139" s="68"/>
      <c r="L139" s="68"/>
    </row>
    <row r="140" spans="1:12" s="2" customFormat="1" ht="22.5" x14ac:dyDescent="0.15">
      <c r="A140" s="13">
        <v>138</v>
      </c>
      <c r="B140" s="53" t="s">
        <v>220</v>
      </c>
      <c r="C140" s="17" t="s">
        <v>246</v>
      </c>
      <c r="D140" s="15" t="s">
        <v>251</v>
      </c>
      <c r="E140" s="72"/>
      <c r="F140" s="14" t="s">
        <v>249</v>
      </c>
      <c r="G140" s="13">
        <v>300</v>
      </c>
      <c r="H140" s="50" t="s">
        <v>402</v>
      </c>
      <c r="I140" s="50" t="s">
        <v>402</v>
      </c>
      <c r="J140" s="68"/>
      <c r="K140" s="68"/>
      <c r="L140" s="68"/>
    </row>
    <row r="141" spans="1:12" s="2" customFormat="1" ht="22.5" x14ac:dyDescent="0.15">
      <c r="A141" s="13">
        <v>139</v>
      </c>
      <c r="B141" s="53" t="s">
        <v>220</v>
      </c>
      <c r="C141" s="13" t="s">
        <v>252</v>
      </c>
      <c r="D141" s="15" t="s">
        <v>253</v>
      </c>
      <c r="E141" s="13" t="s">
        <v>254</v>
      </c>
      <c r="F141" s="14" t="s">
        <v>255</v>
      </c>
      <c r="G141" s="13">
        <v>2</v>
      </c>
      <c r="H141" s="50" t="s">
        <v>402</v>
      </c>
      <c r="I141" s="50" t="s">
        <v>402</v>
      </c>
      <c r="J141" s="68"/>
      <c r="K141" s="68"/>
      <c r="L141" s="68"/>
    </row>
    <row r="142" spans="1:12" s="2" customFormat="1" ht="22.5" x14ac:dyDescent="0.15">
      <c r="A142" s="13">
        <v>140</v>
      </c>
      <c r="B142" s="53" t="s">
        <v>220</v>
      </c>
      <c r="C142" s="13" t="s">
        <v>256</v>
      </c>
      <c r="D142" s="15" t="s">
        <v>257</v>
      </c>
      <c r="E142" s="13" t="s">
        <v>258</v>
      </c>
      <c r="F142" s="14" t="s">
        <v>255</v>
      </c>
      <c r="G142" s="13">
        <v>2</v>
      </c>
      <c r="H142" s="50" t="s">
        <v>402</v>
      </c>
      <c r="I142" s="50" t="s">
        <v>402</v>
      </c>
      <c r="J142" s="68"/>
      <c r="K142" s="68"/>
      <c r="L142" s="68"/>
    </row>
    <row r="143" spans="1:12" s="2" customFormat="1" ht="11.25" x14ac:dyDescent="0.15">
      <c r="A143" s="13">
        <v>141</v>
      </c>
      <c r="B143" s="53" t="s">
        <v>220</v>
      </c>
      <c r="C143" s="13" t="s">
        <v>259</v>
      </c>
      <c r="D143" s="76" t="s">
        <v>260</v>
      </c>
      <c r="E143" s="13" t="s">
        <v>261</v>
      </c>
      <c r="F143" s="22" t="s">
        <v>262</v>
      </c>
      <c r="G143" s="13">
        <v>2</v>
      </c>
      <c r="H143" s="50" t="s">
        <v>402</v>
      </c>
      <c r="I143" s="50" t="s">
        <v>402</v>
      </c>
      <c r="J143" s="68"/>
      <c r="K143" s="68"/>
      <c r="L143" s="68"/>
    </row>
    <row r="144" spans="1:12" s="2" customFormat="1" ht="11.25" x14ac:dyDescent="0.15">
      <c r="A144" s="13">
        <v>142</v>
      </c>
      <c r="B144" s="53" t="s">
        <v>220</v>
      </c>
      <c r="C144" s="13" t="s">
        <v>263</v>
      </c>
      <c r="D144" s="78"/>
      <c r="E144" s="13" t="s">
        <v>264</v>
      </c>
      <c r="F144" s="22" t="s">
        <v>262</v>
      </c>
      <c r="G144" s="13">
        <v>2</v>
      </c>
      <c r="H144" s="50" t="s">
        <v>402</v>
      </c>
      <c r="I144" s="50" t="s">
        <v>402</v>
      </c>
      <c r="J144" s="68"/>
      <c r="K144" s="68"/>
      <c r="L144" s="68"/>
    </row>
    <row r="145" spans="1:12" s="2" customFormat="1" ht="11.25" x14ac:dyDescent="0.15">
      <c r="A145" s="13">
        <v>143</v>
      </c>
      <c r="B145" s="53" t="s">
        <v>220</v>
      </c>
      <c r="C145" s="13" t="s">
        <v>263</v>
      </c>
      <c r="D145" s="77"/>
      <c r="E145" s="13" t="s">
        <v>265</v>
      </c>
      <c r="F145" s="22" t="s">
        <v>262</v>
      </c>
      <c r="G145" s="13">
        <v>2</v>
      </c>
      <c r="H145" s="50" t="s">
        <v>402</v>
      </c>
      <c r="I145" s="50" t="s">
        <v>402</v>
      </c>
      <c r="J145" s="68"/>
      <c r="K145" s="68"/>
      <c r="L145" s="68"/>
    </row>
    <row r="146" spans="1:12" s="2" customFormat="1" ht="11.25" x14ac:dyDescent="0.15">
      <c r="A146" s="13">
        <v>144</v>
      </c>
      <c r="B146" s="53" t="s">
        <v>220</v>
      </c>
      <c r="C146" s="13" t="s">
        <v>266</v>
      </c>
      <c r="D146" s="15" t="s">
        <v>267</v>
      </c>
      <c r="E146" s="50" t="s">
        <v>402</v>
      </c>
      <c r="F146" s="22" t="s">
        <v>120</v>
      </c>
      <c r="G146" s="13">
        <v>2</v>
      </c>
      <c r="H146" s="50" t="s">
        <v>402</v>
      </c>
      <c r="I146" s="50" t="s">
        <v>402</v>
      </c>
      <c r="J146" s="68"/>
      <c r="K146" s="68"/>
      <c r="L146" s="68"/>
    </row>
    <row r="147" spans="1:12" s="2" customFormat="1" ht="11.25" x14ac:dyDescent="0.15">
      <c r="A147" s="13">
        <v>145</v>
      </c>
      <c r="B147" s="53" t="s">
        <v>220</v>
      </c>
      <c r="C147" s="13" t="s">
        <v>266</v>
      </c>
      <c r="D147" s="15" t="s">
        <v>268</v>
      </c>
      <c r="E147" s="50" t="s">
        <v>402</v>
      </c>
      <c r="F147" s="22" t="s">
        <v>120</v>
      </c>
      <c r="G147" s="13">
        <v>2</v>
      </c>
      <c r="H147" s="50" t="s">
        <v>402</v>
      </c>
      <c r="I147" s="50" t="s">
        <v>402</v>
      </c>
      <c r="J147" s="68"/>
      <c r="K147" s="68"/>
      <c r="L147" s="68"/>
    </row>
    <row r="148" spans="1:12" s="2" customFormat="1" ht="11.25" x14ac:dyDescent="0.15">
      <c r="A148" s="13">
        <v>146</v>
      </c>
      <c r="B148" s="53" t="s">
        <v>220</v>
      </c>
      <c r="C148" s="13" t="s">
        <v>266</v>
      </c>
      <c r="D148" s="15" t="s">
        <v>269</v>
      </c>
      <c r="E148" s="50" t="s">
        <v>402</v>
      </c>
      <c r="F148" s="22" t="s">
        <v>120</v>
      </c>
      <c r="G148" s="13">
        <v>2</v>
      </c>
      <c r="H148" s="50" t="s">
        <v>402</v>
      </c>
      <c r="I148" s="50" t="s">
        <v>402</v>
      </c>
      <c r="J148" s="68"/>
      <c r="K148" s="68"/>
      <c r="L148" s="68"/>
    </row>
    <row r="149" spans="1:12" s="2" customFormat="1" ht="22.5" x14ac:dyDescent="0.15">
      <c r="A149" s="13">
        <v>147</v>
      </c>
      <c r="B149" s="53" t="s">
        <v>220</v>
      </c>
      <c r="C149" s="13" t="s">
        <v>270</v>
      </c>
      <c r="D149" s="15" t="s">
        <v>271</v>
      </c>
      <c r="E149" s="13" t="s">
        <v>272</v>
      </c>
      <c r="F149" s="14" t="s">
        <v>13</v>
      </c>
      <c r="G149" s="13">
        <v>500</v>
      </c>
      <c r="H149" s="50" t="s">
        <v>402</v>
      </c>
      <c r="I149" s="50" t="s">
        <v>402</v>
      </c>
      <c r="J149" s="68"/>
      <c r="K149" s="68"/>
      <c r="L149" s="68"/>
    </row>
    <row r="150" spans="1:12" s="2" customFormat="1" ht="22.5" x14ac:dyDescent="0.15">
      <c r="A150" s="13">
        <v>148</v>
      </c>
      <c r="B150" s="53" t="s">
        <v>220</v>
      </c>
      <c r="C150" s="13" t="s">
        <v>270</v>
      </c>
      <c r="D150" s="15" t="s">
        <v>271</v>
      </c>
      <c r="E150" s="13" t="s">
        <v>273</v>
      </c>
      <c r="F150" s="14" t="s">
        <v>13</v>
      </c>
      <c r="G150" s="13">
        <v>500</v>
      </c>
      <c r="H150" s="50" t="s">
        <v>402</v>
      </c>
      <c r="I150" s="50" t="s">
        <v>402</v>
      </c>
      <c r="J150" s="68"/>
      <c r="K150" s="68"/>
      <c r="L150" s="68"/>
    </row>
    <row r="151" spans="1:12" s="2" customFormat="1" ht="22.5" x14ac:dyDescent="0.15">
      <c r="A151" s="13">
        <v>149</v>
      </c>
      <c r="B151" s="53" t="s">
        <v>220</v>
      </c>
      <c r="C151" s="13" t="s">
        <v>270</v>
      </c>
      <c r="D151" s="15" t="s">
        <v>271</v>
      </c>
      <c r="E151" s="13" t="s">
        <v>274</v>
      </c>
      <c r="F151" s="14" t="s">
        <v>13</v>
      </c>
      <c r="G151" s="13">
        <v>500</v>
      </c>
      <c r="H151" s="50" t="s">
        <v>402</v>
      </c>
      <c r="I151" s="50" t="s">
        <v>402</v>
      </c>
      <c r="J151" s="68"/>
      <c r="K151" s="68"/>
      <c r="L151" s="68"/>
    </row>
    <row r="152" spans="1:12" s="2" customFormat="1" ht="22.5" x14ac:dyDescent="0.15">
      <c r="A152" s="13">
        <v>150</v>
      </c>
      <c r="B152" s="53" t="s">
        <v>220</v>
      </c>
      <c r="C152" s="13" t="s">
        <v>275</v>
      </c>
      <c r="D152" s="15" t="s">
        <v>276</v>
      </c>
      <c r="E152" s="13" t="s">
        <v>277</v>
      </c>
      <c r="F152" s="14" t="s">
        <v>13</v>
      </c>
      <c r="G152" s="13">
        <v>500</v>
      </c>
      <c r="H152" s="50" t="s">
        <v>402</v>
      </c>
      <c r="I152" s="50" t="s">
        <v>402</v>
      </c>
      <c r="J152" s="68"/>
      <c r="K152" s="68"/>
      <c r="L152" s="68"/>
    </row>
    <row r="153" spans="1:12" s="2" customFormat="1" ht="22.5" x14ac:dyDescent="0.15">
      <c r="A153" s="13">
        <v>151</v>
      </c>
      <c r="B153" s="53" t="s">
        <v>220</v>
      </c>
      <c r="C153" s="13" t="s">
        <v>278</v>
      </c>
      <c r="D153" s="31" t="s">
        <v>279</v>
      </c>
      <c r="E153" s="105" t="s">
        <v>280</v>
      </c>
      <c r="F153" s="14" t="s">
        <v>61</v>
      </c>
      <c r="G153" s="30">
        <v>500</v>
      </c>
      <c r="H153" s="50" t="s">
        <v>402</v>
      </c>
      <c r="I153" s="50" t="s">
        <v>402</v>
      </c>
      <c r="J153" s="68"/>
      <c r="K153" s="68"/>
      <c r="L153" s="68"/>
    </row>
    <row r="154" spans="1:12" s="2" customFormat="1" ht="22.5" x14ac:dyDescent="0.15">
      <c r="A154" s="13">
        <v>152</v>
      </c>
      <c r="B154" s="53" t="s">
        <v>220</v>
      </c>
      <c r="C154" s="13" t="s">
        <v>281</v>
      </c>
      <c r="D154" s="31" t="s">
        <v>282</v>
      </c>
      <c r="E154" s="106"/>
      <c r="F154" s="14" t="s">
        <v>61</v>
      </c>
      <c r="G154" s="30">
        <v>100</v>
      </c>
      <c r="H154" s="50" t="s">
        <v>402</v>
      </c>
      <c r="I154" s="50" t="s">
        <v>402</v>
      </c>
      <c r="J154" s="68"/>
      <c r="K154" s="68"/>
      <c r="L154" s="68"/>
    </row>
    <row r="155" spans="1:12" s="2" customFormat="1" ht="11.25" x14ac:dyDescent="0.15">
      <c r="A155" s="13">
        <v>153</v>
      </c>
      <c r="B155" s="53" t="s">
        <v>220</v>
      </c>
      <c r="C155" s="30" t="s">
        <v>283</v>
      </c>
      <c r="D155" s="15" t="s">
        <v>284</v>
      </c>
      <c r="E155" s="50" t="s">
        <v>402</v>
      </c>
      <c r="F155" s="32" t="s">
        <v>120</v>
      </c>
      <c r="G155" s="13">
        <v>5</v>
      </c>
      <c r="H155" s="50" t="s">
        <v>402</v>
      </c>
      <c r="I155" s="50" t="s">
        <v>402</v>
      </c>
      <c r="J155" s="68"/>
      <c r="K155" s="68"/>
      <c r="L155" s="68"/>
    </row>
    <row r="156" spans="1:12" s="2" customFormat="1" ht="11.25" x14ac:dyDescent="0.15">
      <c r="A156" s="13">
        <v>154</v>
      </c>
      <c r="B156" s="53" t="s">
        <v>220</v>
      </c>
      <c r="C156" s="30" t="s">
        <v>283</v>
      </c>
      <c r="D156" s="15" t="s">
        <v>285</v>
      </c>
      <c r="E156" s="50" t="s">
        <v>402</v>
      </c>
      <c r="F156" s="32" t="s">
        <v>120</v>
      </c>
      <c r="G156" s="13">
        <v>5</v>
      </c>
      <c r="H156" s="50" t="s">
        <v>402</v>
      </c>
      <c r="I156" s="50" t="s">
        <v>402</v>
      </c>
      <c r="J156" s="68"/>
      <c r="K156" s="68"/>
      <c r="L156" s="68"/>
    </row>
    <row r="157" spans="1:12" s="2" customFormat="1" ht="11.25" x14ac:dyDescent="0.15">
      <c r="A157" s="13">
        <v>155</v>
      </c>
      <c r="B157" s="53" t="s">
        <v>220</v>
      </c>
      <c r="C157" s="30" t="s">
        <v>286</v>
      </c>
      <c r="D157" s="15" t="s">
        <v>287</v>
      </c>
      <c r="E157" s="50" t="s">
        <v>402</v>
      </c>
      <c r="F157" s="32" t="s">
        <v>120</v>
      </c>
      <c r="G157" s="13">
        <v>20</v>
      </c>
      <c r="H157" s="50" t="s">
        <v>402</v>
      </c>
      <c r="I157" s="50" t="s">
        <v>402</v>
      </c>
      <c r="J157" s="68"/>
      <c r="K157" s="68"/>
      <c r="L157" s="68"/>
    </row>
    <row r="158" spans="1:12" s="2" customFormat="1" ht="11.25" x14ac:dyDescent="0.15">
      <c r="A158" s="13">
        <v>156</v>
      </c>
      <c r="B158" s="53" t="s">
        <v>220</v>
      </c>
      <c r="C158" s="30" t="s">
        <v>288</v>
      </c>
      <c r="D158" s="15" t="s">
        <v>289</v>
      </c>
      <c r="E158" s="50" t="s">
        <v>402</v>
      </c>
      <c r="F158" s="32" t="s">
        <v>120</v>
      </c>
      <c r="G158" s="13">
        <v>5</v>
      </c>
      <c r="H158" s="50" t="s">
        <v>402</v>
      </c>
      <c r="I158" s="50" t="s">
        <v>402</v>
      </c>
      <c r="J158" s="68"/>
      <c r="K158" s="68"/>
      <c r="L158" s="68"/>
    </row>
    <row r="159" spans="1:12" s="2" customFormat="1" ht="11.25" x14ac:dyDescent="0.15">
      <c r="A159" s="13">
        <v>157</v>
      </c>
      <c r="B159" s="53" t="s">
        <v>220</v>
      </c>
      <c r="C159" s="30" t="s">
        <v>288</v>
      </c>
      <c r="D159" s="15" t="s">
        <v>290</v>
      </c>
      <c r="E159" s="50" t="s">
        <v>402</v>
      </c>
      <c r="F159" s="32" t="s">
        <v>120</v>
      </c>
      <c r="G159" s="13">
        <v>5</v>
      </c>
      <c r="H159" s="50" t="s">
        <v>402</v>
      </c>
      <c r="I159" s="50" t="s">
        <v>402</v>
      </c>
      <c r="J159" s="68"/>
      <c r="K159" s="68"/>
      <c r="L159" s="68"/>
    </row>
    <row r="160" spans="1:12" s="2" customFormat="1" ht="11.25" x14ac:dyDescent="0.15">
      <c r="A160" s="13">
        <v>158</v>
      </c>
      <c r="B160" s="53" t="s">
        <v>220</v>
      </c>
      <c r="C160" s="30" t="s">
        <v>291</v>
      </c>
      <c r="D160" s="31" t="s">
        <v>292</v>
      </c>
      <c r="E160" s="50" t="s">
        <v>402</v>
      </c>
      <c r="F160" s="32" t="s">
        <v>120</v>
      </c>
      <c r="G160" s="30">
        <v>20</v>
      </c>
      <c r="H160" s="50" t="s">
        <v>402</v>
      </c>
      <c r="I160" s="50" t="s">
        <v>402</v>
      </c>
      <c r="J160" s="68"/>
      <c r="K160" s="68"/>
      <c r="L160" s="68"/>
    </row>
    <row r="161" spans="1:12" s="2" customFormat="1" ht="11.25" x14ac:dyDescent="0.15">
      <c r="A161" s="13">
        <v>159</v>
      </c>
      <c r="B161" s="53" t="s">
        <v>220</v>
      </c>
      <c r="C161" s="30" t="s">
        <v>291</v>
      </c>
      <c r="D161" s="31" t="s">
        <v>293</v>
      </c>
      <c r="E161" s="50" t="s">
        <v>402</v>
      </c>
      <c r="F161" s="32" t="s">
        <v>120</v>
      </c>
      <c r="G161" s="30">
        <v>20</v>
      </c>
      <c r="H161" s="50" t="s">
        <v>402</v>
      </c>
      <c r="I161" s="50" t="s">
        <v>402</v>
      </c>
      <c r="J161" s="68"/>
      <c r="K161" s="68"/>
      <c r="L161" s="68"/>
    </row>
    <row r="162" spans="1:12" s="4" customFormat="1" ht="22.5" x14ac:dyDescent="0.15">
      <c r="A162" s="13">
        <v>160</v>
      </c>
      <c r="B162" s="53" t="s">
        <v>220</v>
      </c>
      <c r="C162" s="13" t="s">
        <v>294</v>
      </c>
      <c r="D162" s="15" t="s">
        <v>295</v>
      </c>
      <c r="E162" s="13" t="s">
        <v>296</v>
      </c>
      <c r="F162" s="16" t="s">
        <v>120</v>
      </c>
      <c r="G162" s="13">
        <v>3</v>
      </c>
      <c r="H162" s="50" t="s">
        <v>402</v>
      </c>
      <c r="I162" s="50" t="s">
        <v>402</v>
      </c>
      <c r="J162" s="38"/>
      <c r="K162" s="38"/>
      <c r="L162" s="38"/>
    </row>
    <row r="163" spans="1:12" s="4" customFormat="1" ht="11.25" x14ac:dyDescent="0.15">
      <c r="A163" s="13">
        <v>161</v>
      </c>
      <c r="B163" s="53" t="s">
        <v>220</v>
      </c>
      <c r="C163" s="33" t="s">
        <v>297</v>
      </c>
      <c r="D163" s="15" t="s">
        <v>298</v>
      </c>
      <c r="E163" s="13"/>
      <c r="F163" s="16" t="s">
        <v>56</v>
      </c>
      <c r="G163" s="13">
        <v>25</v>
      </c>
      <c r="H163" s="50" t="s">
        <v>402</v>
      </c>
      <c r="I163" s="13" t="s">
        <v>299</v>
      </c>
      <c r="J163" s="38"/>
      <c r="K163" s="38"/>
      <c r="L163" s="38"/>
    </row>
    <row r="164" spans="1:12" s="4" customFormat="1" ht="11.25" x14ac:dyDescent="0.15">
      <c r="A164" s="13">
        <v>162</v>
      </c>
      <c r="B164" s="53" t="s">
        <v>220</v>
      </c>
      <c r="C164" s="33" t="s">
        <v>300</v>
      </c>
      <c r="D164" s="15" t="s">
        <v>301</v>
      </c>
      <c r="E164" s="13"/>
      <c r="F164" s="16" t="s">
        <v>262</v>
      </c>
      <c r="G164" s="13">
        <v>2</v>
      </c>
      <c r="H164" s="50" t="s">
        <v>402</v>
      </c>
      <c r="I164" s="13"/>
      <c r="J164" s="38"/>
      <c r="K164" s="38"/>
      <c r="L164" s="38"/>
    </row>
    <row r="165" spans="1:12" s="5" customFormat="1" ht="11.25" x14ac:dyDescent="0.15">
      <c r="A165" s="13">
        <v>163</v>
      </c>
      <c r="B165" s="53" t="s">
        <v>220</v>
      </c>
      <c r="C165" s="13" t="s">
        <v>302</v>
      </c>
      <c r="D165" s="34" t="s">
        <v>303</v>
      </c>
      <c r="E165" s="26" t="s">
        <v>304</v>
      </c>
      <c r="F165" s="16" t="s">
        <v>61</v>
      </c>
      <c r="G165" s="26">
        <v>2</v>
      </c>
      <c r="H165" s="50" t="s">
        <v>402</v>
      </c>
      <c r="I165" s="23"/>
      <c r="J165" s="70"/>
      <c r="K165" s="70"/>
      <c r="L165" s="70"/>
    </row>
    <row r="166" spans="1:12" s="4" customFormat="1" ht="22.5" x14ac:dyDescent="0.15">
      <c r="A166" s="13">
        <v>164</v>
      </c>
      <c r="B166" s="53" t="s">
        <v>220</v>
      </c>
      <c r="C166" s="13" t="s">
        <v>305</v>
      </c>
      <c r="D166" s="15" t="s">
        <v>306</v>
      </c>
      <c r="E166" s="71" t="s">
        <v>307</v>
      </c>
      <c r="F166" s="16" t="s">
        <v>120</v>
      </c>
      <c r="G166" s="13">
        <v>100</v>
      </c>
      <c r="H166" s="50" t="s">
        <v>402</v>
      </c>
      <c r="I166" s="99" t="s">
        <v>308</v>
      </c>
      <c r="J166" s="38"/>
      <c r="K166" s="38"/>
      <c r="L166" s="38"/>
    </row>
    <row r="167" spans="1:12" s="4" customFormat="1" ht="22.5" x14ac:dyDescent="0.15">
      <c r="A167" s="13">
        <v>165</v>
      </c>
      <c r="B167" s="53" t="s">
        <v>220</v>
      </c>
      <c r="C167" s="13" t="s">
        <v>305</v>
      </c>
      <c r="D167" s="15" t="s">
        <v>309</v>
      </c>
      <c r="E167" s="72"/>
      <c r="F167" s="16" t="s">
        <v>120</v>
      </c>
      <c r="G167" s="13">
        <v>200</v>
      </c>
      <c r="H167" s="50" t="s">
        <v>402</v>
      </c>
      <c r="I167" s="100"/>
      <c r="J167" s="38"/>
      <c r="K167" s="38"/>
      <c r="L167" s="38"/>
    </row>
    <row r="168" spans="1:12" s="5" customFormat="1" ht="22.5" x14ac:dyDescent="0.15">
      <c r="A168" s="13">
        <v>166</v>
      </c>
      <c r="B168" s="53" t="s">
        <v>220</v>
      </c>
      <c r="C168" s="13" t="s">
        <v>310</v>
      </c>
      <c r="D168" s="18" t="s">
        <v>311</v>
      </c>
      <c r="E168" s="107" t="s">
        <v>312</v>
      </c>
      <c r="F168" s="16" t="s">
        <v>120</v>
      </c>
      <c r="G168" s="13">
        <v>1000</v>
      </c>
      <c r="H168" s="50" t="s">
        <v>402</v>
      </c>
      <c r="I168" s="99" t="s">
        <v>313</v>
      </c>
      <c r="J168" s="70"/>
      <c r="K168" s="70"/>
      <c r="L168" s="70"/>
    </row>
    <row r="169" spans="1:12" s="5" customFormat="1" ht="22.5" x14ac:dyDescent="0.15">
      <c r="A169" s="13">
        <v>167</v>
      </c>
      <c r="B169" s="53" t="s">
        <v>220</v>
      </c>
      <c r="C169" s="13" t="s">
        <v>310</v>
      </c>
      <c r="D169" s="18" t="s">
        <v>314</v>
      </c>
      <c r="E169" s="108"/>
      <c r="F169" s="16" t="s">
        <v>120</v>
      </c>
      <c r="G169" s="13">
        <v>300</v>
      </c>
      <c r="H169" s="50" t="s">
        <v>402</v>
      </c>
      <c r="I169" s="100"/>
      <c r="J169" s="70"/>
      <c r="K169" s="70"/>
      <c r="L169" s="70"/>
    </row>
    <row r="170" spans="1:12" s="5" customFormat="1" ht="42" customHeight="1" x14ac:dyDescent="0.15">
      <c r="A170" s="13">
        <v>168</v>
      </c>
      <c r="B170" s="53" t="s">
        <v>220</v>
      </c>
      <c r="C170" s="19" t="s">
        <v>315</v>
      </c>
      <c r="D170" s="15" t="s">
        <v>316</v>
      </c>
      <c r="E170" s="50" t="s">
        <v>402</v>
      </c>
      <c r="F170" s="16" t="s">
        <v>120</v>
      </c>
      <c r="G170" s="20">
        <v>6000</v>
      </c>
      <c r="H170" s="50" t="s">
        <v>402</v>
      </c>
      <c r="I170" s="99" t="s">
        <v>317</v>
      </c>
      <c r="J170" s="70"/>
      <c r="K170" s="70"/>
      <c r="L170" s="70"/>
    </row>
    <row r="171" spans="1:12" s="5" customFormat="1" ht="22.5" x14ac:dyDescent="0.15">
      <c r="A171" s="13">
        <v>169</v>
      </c>
      <c r="B171" s="53" t="s">
        <v>220</v>
      </c>
      <c r="C171" s="19" t="s">
        <v>315</v>
      </c>
      <c r="D171" s="15" t="s">
        <v>318</v>
      </c>
      <c r="E171" s="50" t="s">
        <v>402</v>
      </c>
      <c r="F171" s="16" t="s">
        <v>120</v>
      </c>
      <c r="G171" s="20">
        <v>1000</v>
      </c>
      <c r="H171" s="50" t="s">
        <v>402</v>
      </c>
      <c r="I171" s="100"/>
      <c r="J171" s="70"/>
      <c r="K171" s="70"/>
      <c r="L171" s="70"/>
    </row>
    <row r="172" spans="1:12" s="2" customFormat="1" ht="11.25" x14ac:dyDescent="0.15">
      <c r="A172" s="13">
        <v>170</v>
      </c>
      <c r="B172" s="53" t="s">
        <v>220</v>
      </c>
      <c r="C172" s="13" t="s">
        <v>319</v>
      </c>
      <c r="D172" s="15" t="s">
        <v>320</v>
      </c>
      <c r="E172" s="50" t="s">
        <v>402</v>
      </c>
      <c r="F172" s="22" t="s">
        <v>120</v>
      </c>
      <c r="G172" s="13">
        <v>5</v>
      </c>
      <c r="H172" s="50" t="s">
        <v>402</v>
      </c>
      <c r="I172" s="50" t="s">
        <v>402</v>
      </c>
      <c r="J172" s="68"/>
      <c r="K172" s="68"/>
      <c r="L172" s="68"/>
    </row>
    <row r="173" spans="1:12" s="2" customFormat="1" ht="11.25" x14ac:dyDescent="0.15">
      <c r="A173" s="13">
        <v>171</v>
      </c>
      <c r="B173" s="53" t="s">
        <v>220</v>
      </c>
      <c r="C173" s="13" t="s">
        <v>321</v>
      </c>
      <c r="D173" s="15" t="s">
        <v>322</v>
      </c>
      <c r="E173" s="50" t="s">
        <v>402</v>
      </c>
      <c r="F173" s="22" t="s">
        <v>120</v>
      </c>
      <c r="G173" s="13">
        <v>5</v>
      </c>
      <c r="H173" s="50" t="s">
        <v>402</v>
      </c>
      <c r="I173" s="50" t="s">
        <v>402</v>
      </c>
      <c r="J173" s="68"/>
      <c r="K173" s="68"/>
      <c r="L173" s="68"/>
    </row>
    <row r="174" spans="1:12" s="2" customFormat="1" ht="11.25" x14ac:dyDescent="0.15">
      <c r="A174" s="13">
        <v>172</v>
      </c>
      <c r="B174" s="53" t="s">
        <v>220</v>
      </c>
      <c r="C174" s="13" t="s">
        <v>321</v>
      </c>
      <c r="D174" s="15" t="s">
        <v>323</v>
      </c>
      <c r="E174" s="50" t="s">
        <v>402</v>
      </c>
      <c r="F174" s="22" t="s">
        <v>120</v>
      </c>
      <c r="G174" s="13">
        <v>5</v>
      </c>
      <c r="H174" s="50" t="s">
        <v>402</v>
      </c>
      <c r="I174" s="50" t="s">
        <v>402</v>
      </c>
      <c r="J174" s="68"/>
      <c r="K174" s="68"/>
      <c r="L174" s="68"/>
    </row>
    <row r="175" spans="1:12" s="2" customFormat="1" ht="11.25" x14ac:dyDescent="0.15">
      <c r="A175" s="13">
        <v>173</v>
      </c>
      <c r="B175" s="53" t="s">
        <v>220</v>
      </c>
      <c r="C175" s="13" t="s">
        <v>324</v>
      </c>
      <c r="D175" s="43" t="s">
        <v>325</v>
      </c>
      <c r="E175" s="50" t="s">
        <v>402</v>
      </c>
      <c r="F175" s="22" t="s">
        <v>120</v>
      </c>
      <c r="G175" s="13">
        <v>15</v>
      </c>
      <c r="H175" s="50" t="s">
        <v>402</v>
      </c>
      <c r="I175" s="50" t="s">
        <v>402</v>
      </c>
      <c r="J175" s="68"/>
      <c r="K175" s="68"/>
      <c r="L175" s="68"/>
    </row>
    <row r="176" spans="1:12" s="4" customFormat="1" ht="11.25" x14ac:dyDescent="0.15">
      <c r="A176" s="13">
        <v>174</v>
      </c>
      <c r="B176" s="53" t="s">
        <v>220</v>
      </c>
      <c r="C176" s="13" t="s">
        <v>326</v>
      </c>
      <c r="D176" s="15" t="s">
        <v>327</v>
      </c>
      <c r="E176" s="50" t="s">
        <v>402</v>
      </c>
      <c r="F176" s="16" t="s">
        <v>61</v>
      </c>
      <c r="G176" s="13">
        <v>20</v>
      </c>
      <c r="H176" s="50" t="s">
        <v>402</v>
      </c>
      <c r="I176" s="99" t="s">
        <v>116</v>
      </c>
      <c r="J176" s="38"/>
      <c r="K176" s="38"/>
      <c r="L176" s="38"/>
    </row>
    <row r="177" spans="1:29" s="4" customFormat="1" ht="11.25" x14ac:dyDescent="0.15">
      <c r="A177" s="13">
        <v>175</v>
      </c>
      <c r="B177" s="53" t="s">
        <v>220</v>
      </c>
      <c r="C177" s="13" t="s">
        <v>328</v>
      </c>
      <c r="D177" s="15" t="s">
        <v>329</v>
      </c>
      <c r="E177" s="50" t="s">
        <v>402</v>
      </c>
      <c r="F177" s="16" t="s">
        <v>120</v>
      </c>
      <c r="G177" s="13">
        <v>3</v>
      </c>
      <c r="H177" s="50" t="s">
        <v>402</v>
      </c>
      <c r="I177" s="101"/>
      <c r="J177" s="38"/>
      <c r="K177" s="38"/>
      <c r="L177" s="38"/>
    </row>
    <row r="178" spans="1:29" s="2" customFormat="1" ht="22.5" x14ac:dyDescent="0.15">
      <c r="A178" s="13">
        <v>176</v>
      </c>
      <c r="B178" s="53" t="s">
        <v>220</v>
      </c>
      <c r="C178" s="23" t="s">
        <v>330</v>
      </c>
      <c r="D178" s="27" t="s">
        <v>331</v>
      </c>
      <c r="E178" s="25" t="s">
        <v>332</v>
      </c>
      <c r="F178" s="14" t="s">
        <v>120</v>
      </c>
      <c r="G178" s="26">
        <v>2</v>
      </c>
      <c r="H178" s="50" t="s">
        <v>402</v>
      </c>
      <c r="I178" s="101"/>
      <c r="J178" s="68"/>
      <c r="K178" s="68"/>
      <c r="L178" s="68"/>
    </row>
    <row r="179" spans="1:29" s="4" customFormat="1" ht="11.25" x14ac:dyDescent="0.15">
      <c r="A179" s="13">
        <v>177</v>
      </c>
      <c r="B179" s="53" t="s">
        <v>220</v>
      </c>
      <c r="C179" s="13" t="s">
        <v>333</v>
      </c>
      <c r="D179" s="15" t="s">
        <v>334</v>
      </c>
      <c r="E179" s="13" t="s">
        <v>335</v>
      </c>
      <c r="F179" s="16" t="s">
        <v>120</v>
      </c>
      <c r="G179" s="13">
        <v>1000</v>
      </c>
      <c r="H179" s="50" t="s">
        <v>402</v>
      </c>
      <c r="I179" s="100"/>
      <c r="J179" s="38"/>
      <c r="K179" s="38"/>
      <c r="L179" s="38"/>
    </row>
    <row r="180" spans="1:29" s="4" customFormat="1" ht="11.25" x14ac:dyDescent="0.15">
      <c r="A180" s="13">
        <v>178</v>
      </c>
      <c r="B180" s="53" t="s">
        <v>220</v>
      </c>
      <c r="C180" s="13" t="s">
        <v>336</v>
      </c>
      <c r="D180" s="15" t="s">
        <v>337</v>
      </c>
      <c r="E180" s="50" t="s">
        <v>402</v>
      </c>
      <c r="F180" s="22" t="s">
        <v>338</v>
      </c>
      <c r="G180" s="13">
        <v>10</v>
      </c>
      <c r="H180" s="50" t="s">
        <v>402</v>
      </c>
      <c r="I180" s="50" t="s">
        <v>402</v>
      </c>
      <c r="J180" s="38"/>
      <c r="K180" s="38"/>
      <c r="L180" s="38"/>
    </row>
    <row r="181" spans="1:29" s="4" customFormat="1" ht="11.25" x14ac:dyDescent="0.15">
      <c r="A181" s="13">
        <v>179</v>
      </c>
      <c r="B181" s="53" t="s">
        <v>220</v>
      </c>
      <c r="C181" s="13" t="s">
        <v>336</v>
      </c>
      <c r="D181" s="15" t="s">
        <v>339</v>
      </c>
      <c r="E181" s="50" t="s">
        <v>402</v>
      </c>
      <c r="F181" s="22" t="s">
        <v>338</v>
      </c>
      <c r="G181" s="13">
        <v>10</v>
      </c>
      <c r="H181" s="50" t="s">
        <v>402</v>
      </c>
      <c r="I181" s="50" t="s">
        <v>402</v>
      </c>
      <c r="J181" s="38"/>
      <c r="K181" s="38"/>
      <c r="L181" s="38"/>
    </row>
    <row r="182" spans="1:29" s="4" customFormat="1" ht="11.25" x14ac:dyDescent="0.15">
      <c r="A182" s="13">
        <v>180</v>
      </c>
      <c r="B182" s="53" t="s">
        <v>220</v>
      </c>
      <c r="C182" s="13" t="s">
        <v>340</v>
      </c>
      <c r="D182" s="15" t="s">
        <v>339</v>
      </c>
      <c r="E182" s="50" t="s">
        <v>402</v>
      </c>
      <c r="F182" s="22" t="s">
        <v>338</v>
      </c>
      <c r="G182" s="13">
        <v>10</v>
      </c>
      <c r="H182" s="50" t="s">
        <v>402</v>
      </c>
      <c r="I182" s="50" t="s">
        <v>402</v>
      </c>
      <c r="J182" s="38"/>
      <c r="K182" s="38"/>
      <c r="L182" s="38"/>
    </row>
    <row r="183" spans="1:29" s="2" customFormat="1" ht="33" customHeight="1" x14ac:dyDescent="0.15">
      <c r="A183" s="13">
        <v>181</v>
      </c>
      <c r="B183" s="64" t="s">
        <v>220</v>
      </c>
      <c r="C183" s="13" t="s">
        <v>341</v>
      </c>
      <c r="D183" s="15" t="s">
        <v>342</v>
      </c>
      <c r="E183" s="20" t="s">
        <v>332</v>
      </c>
      <c r="F183" s="14" t="s">
        <v>120</v>
      </c>
      <c r="G183" s="20">
        <v>5</v>
      </c>
      <c r="H183" s="50" t="s">
        <v>402</v>
      </c>
      <c r="I183" s="50" t="s">
        <v>402</v>
      </c>
      <c r="J183" s="68"/>
      <c r="K183" s="68"/>
      <c r="L183" s="68"/>
    </row>
    <row r="184" spans="1:29" s="2" customFormat="1" ht="22.5" x14ac:dyDescent="0.15">
      <c r="A184" s="13">
        <v>182</v>
      </c>
      <c r="B184" s="53" t="s">
        <v>220</v>
      </c>
      <c r="C184" s="13" t="s">
        <v>343</v>
      </c>
      <c r="D184" s="26" t="s">
        <v>344</v>
      </c>
      <c r="E184" s="36" t="s">
        <v>345</v>
      </c>
      <c r="F184" s="14" t="s">
        <v>206</v>
      </c>
      <c r="G184" s="13">
        <v>2</v>
      </c>
      <c r="H184" s="50" t="s">
        <v>402</v>
      </c>
      <c r="I184" s="50" t="s">
        <v>402</v>
      </c>
      <c r="J184" s="68"/>
      <c r="K184" s="68"/>
      <c r="L184" s="68"/>
      <c r="T184" s="4"/>
      <c r="U184" s="4"/>
      <c r="V184" s="4"/>
      <c r="W184" s="4"/>
      <c r="X184" s="4"/>
    </row>
    <row r="185" spans="1:29" s="2" customFormat="1" ht="22.5" x14ac:dyDescent="0.15">
      <c r="A185" s="13">
        <v>183</v>
      </c>
      <c r="B185" s="64" t="s">
        <v>220</v>
      </c>
      <c r="C185" s="37" t="s">
        <v>346</v>
      </c>
      <c r="D185" s="37" t="s">
        <v>347</v>
      </c>
      <c r="E185" s="50" t="s">
        <v>402</v>
      </c>
      <c r="F185" s="14" t="s">
        <v>348</v>
      </c>
      <c r="G185" s="20">
        <v>100</v>
      </c>
      <c r="H185" s="50" t="s">
        <v>402</v>
      </c>
      <c r="I185" s="50" t="s">
        <v>402</v>
      </c>
      <c r="J185" s="68"/>
      <c r="K185" s="68"/>
      <c r="L185" s="68"/>
      <c r="T185" s="4"/>
      <c r="U185" s="4"/>
      <c r="V185" s="4"/>
      <c r="W185" s="4"/>
      <c r="X185" s="4"/>
    </row>
    <row r="186" spans="1:29" s="2" customFormat="1" ht="22.5" x14ac:dyDescent="0.15">
      <c r="A186" s="13">
        <v>184</v>
      </c>
      <c r="B186" s="64" t="s">
        <v>220</v>
      </c>
      <c r="C186" s="37" t="s">
        <v>346</v>
      </c>
      <c r="D186" s="37" t="s">
        <v>349</v>
      </c>
      <c r="E186" s="50" t="s">
        <v>402</v>
      </c>
      <c r="F186" s="14" t="s">
        <v>348</v>
      </c>
      <c r="G186" s="20">
        <v>100</v>
      </c>
      <c r="H186" s="50" t="s">
        <v>402</v>
      </c>
      <c r="I186" s="50" t="s">
        <v>402</v>
      </c>
      <c r="J186" s="68"/>
      <c r="K186" s="68"/>
      <c r="L186" s="68"/>
      <c r="T186" s="4"/>
      <c r="U186" s="4"/>
      <c r="V186" s="4"/>
      <c r="W186" s="4"/>
      <c r="X186" s="4"/>
    </row>
    <row r="187" spans="1:29" s="4" customFormat="1" ht="11.25" x14ac:dyDescent="0.15">
      <c r="A187" s="13">
        <v>185</v>
      </c>
      <c r="B187" s="53" t="s">
        <v>350</v>
      </c>
      <c r="C187" s="13" t="s">
        <v>351</v>
      </c>
      <c r="D187" s="50" t="s">
        <v>402</v>
      </c>
      <c r="E187" s="38"/>
      <c r="F187" s="22" t="s">
        <v>120</v>
      </c>
      <c r="G187" s="13">
        <v>2</v>
      </c>
      <c r="H187" s="50" t="s">
        <v>402</v>
      </c>
      <c r="I187" s="102" t="s">
        <v>352</v>
      </c>
      <c r="J187" s="38"/>
      <c r="K187" s="38"/>
      <c r="L187" s="38"/>
    </row>
    <row r="188" spans="1:29" s="4" customFormat="1" ht="11.25" x14ac:dyDescent="0.15">
      <c r="A188" s="13">
        <v>186</v>
      </c>
      <c r="B188" s="53" t="s">
        <v>350</v>
      </c>
      <c r="C188" s="13" t="s">
        <v>353</v>
      </c>
      <c r="D188" s="50" t="s">
        <v>402</v>
      </c>
      <c r="E188" s="13" t="s">
        <v>107</v>
      </c>
      <c r="F188" s="22" t="s">
        <v>120</v>
      </c>
      <c r="G188" s="13">
        <v>3</v>
      </c>
      <c r="H188" s="50" t="s">
        <v>402</v>
      </c>
      <c r="I188" s="103"/>
      <c r="J188" s="38"/>
      <c r="K188" s="38"/>
      <c r="L188" s="38"/>
    </row>
    <row r="189" spans="1:29" s="4" customFormat="1" ht="11.25" x14ac:dyDescent="0.15">
      <c r="A189" s="13">
        <v>187</v>
      </c>
      <c r="B189" s="53" t="s">
        <v>350</v>
      </c>
      <c r="C189" s="13" t="s">
        <v>354</v>
      </c>
      <c r="D189" s="50" t="s">
        <v>402</v>
      </c>
      <c r="E189" s="38"/>
      <c r="F189" s="22" t="s">
        <v>120</v>
      </c>
      <c r="G189" s="13">
        <v>3</v>
      </c>
      <c r="H189" s="50" t="s">
        <v>402</v>
      </c>
      <c r="I189" s="104"/>
      <c r="J189" s="38"/>
      <c r="K189" s="38"/>
      <c r="L189" s="38"/>
    </row>
    <row r="190" spans="1:29" s="4" customFormat="1" ht="50.1" customHeight="1" x14ac:dyDescent="0.15">
      <c r="A190" s="13">
        <v>188</v>
      </c>
      <c r="B190" s="53" t="s">
        <v>350</v>
      </c>
      <c r="C190" s="17" t="s">
        <v>355</v>
      </c>
      <c r="D190" s="50" t="s">
        <v>402</v>
      </c>
      <c r="E190" s="50" t="s">
        <v>402</v>
      </c>
      <c r="F190" s="22" t="s">
        <v>120</v>
      </c>
      <c r="G190" s="13">
        <v>2</v>
      </c>
      <c r="H190" s="18" t="s">
        <v>356</v>
      </c>
      <c r="I190" s="51" t="s">
        <v>357</v>
      </c>
      <c r="J190" s="38"/>
      <c r="K190" s="38"/>
      <c r="L190" s="38"/>
    </row>
    <row r="191" spans="1:29" s="5" customFormat="1" ht="56.1" customHeight="1" x14ac:dyDescent="0.15">
      <c r="A191" s="13">
        <v>189</v>
      </c>
      <c r="B191" s="53" t="s">
        <v>350</v>
      </c>
      <c r="C191" s="13" t="s">
        <v>355</v>
      </c>
      <c r="D191" s="50" t="s">
        <v>402</v>
      </c>
      <c r="E191" s="50" t="s">
        <v>402</v>
      </c>
      <c r="F191" s="39" t="s">
        <v>120</v>
      </c>
      <c r="G191" s="20">
        <v>1</v>
      </c>
      <c r="H191" s="23" t="s">
        <v>358</v>
      </c>
      <c r="I191" s="51" t="s">
        <v>359</v>
      </c>
      <c r="J191" s="38"/>
      <c r="K191" s="38"/>
      <c r="L191" s="38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s="5" customFormat="1" ht="56.1" customHeight="1" x14ac:dyDescent="0.15">
      <c r="A192" s="13">
        <v>190</v>
      </c>
      <c r="B192" s="53" t="s">
        <v>350</v>
      </c>
      <c r="C192" s="13" t="s">
        <v>360</v>
      </c>
      <c r="D192" s="46" t="s">
        <v>392</v>
      </c>
      <c r="E192" s="109" t="s">
        <v>361</v>
      </c>
      <c r="F192" s="39" t="s">
        <v>120</v>
      </c>
      <c r="G192" s="20">
        <v>1</v>
      </c>
      <c r="H192" s="47" t="s">
        <v>393</v>
      </c>
      <c r="I192" s="51" t="s">
        <v>359</v>
      </c>
      <c r="J192" s="38"/>
      <c r="K192" s="38"/>
      <c r="L192" s="38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7" s="4" customFormat="1" ht="33.75" x14ac:dyDescent="0.15">
      <c r="A193" s="13">
        <v>191</v>
      </c>
      <c r="B193" s="53" t="s">
        <v>350</v>
      </c>
      <c r="C193" s="17" t="s">
        <v>360</v>
      </c>
      <c r="D193" s="59" t="s">
        <v>392</v>
      </c>
      <c r="E193" s="110"/>
      <c r="F193" s="39" t="s">
        <v>120</v>
      </c>
      <c r="G193" s="13">
        <v>2</v>
      </c>
      <c r="H193" s="47" t="s">
        <v>401</v>
      </c>
      <c r="I193" s="51" t="s">
        <v>357</v>
      </c>
      <c r="J193" s="38"/>
      <c r="K193" s="38"/>
      <c r="L193" s="38"/>
    </row>
    <row r="194" spans="1:27" s="2" customFormat="1" ht="22.5" x14ac:dyDescent="0.15">
      <c r="A194" s="13">
        <v>192</v>
      </c>
      <c r="B194" s="53" t="s">
        <v>350</v>
      </c>
      <c r="C194" s="15" t="s">
        <v>362</v>
      </c>
      <c r="D194" s="62" t="s">
        <v>394</v>
      </c>
      <c r="E194" s="62" t="s">
        <v>395</v>
      </c>
      <c r="F194" s="58" t="s">
        <v>61</v>
      </c>
      <c r="G194" s="13">
        <v>4</v>
      </c>
      <c r="H194" s="50" t="s">
        <v>402</v>
      </c>
      <c r="I194" s="102" t="s">
        <v>363</v>
      </c>
      <c r="J194" s="68"/>
      <c r="K194" s="68"/>
      <c r="L194" s="68"/>
      <c r="T194" s="4"/>
      <c r="U194" s="4"/>
      <c r="V194" s="4"/>
      <c r="W194" s="4"/>
      <c r="X194" s="4"/>
    </row>
    <row r="195" spans="1:27" s="2" customFormat="1" ht="22.5" x14ac:dyDescent="0.15">
      <c r="A195" s="13">
        <v>193</v>
      </c>
      <c r="B195" s="53" t="s">
        <v>350</v>
      </c>
      <c r="C195" s="15" t="s">
        <v>364</v>
      </c>
      <c r="D195" s="62" t="s">
        <v>394</v>
      </c>
      <c r="E195" s="62" t="s">
        <v>396</v>
      </c>
      <c r="F195" s="58" t="s">
        <v>61</v>
      </c>
      <c r="G195" s="13">
        <v>3</v>
      </c>
      <c r="H195" s="50" t="s">
        <v>402</v>
      </c>
      <c r="I195" s="103"/>
      <c r="J195" s="68"/>
      <c r="K195" s="68"/>
      <c r="L195" s="68"/>
    </row>
    <row r="196" spans="1:27" s="2" customFormat="1" ht="22.5" x14ac:dyDescent="0.15">
      <c r="A196" s="13">
        <v>194</v>
      </c>
      <c r="B196" s="53" t="s">
        <v>350</v>
      </c>
      <c r="C196" s="15" t="s">
        <v>365</v>
      </c>
      <c r="D196" s="62" t="s">
        <v>394</v>
      </c>
      <c r="E196" s="62" t="s">
        <v>397</v>
      </c>
      <c r="F196" s="58" t="s">
        <v>61</v>
      </c>
      <c r="G196" s="13">
        <v>1</v>
      </c>
      <c r="H196" s="50" t="s">
        <v>402</v>
      </c>
      <c r="I196" s="104"/>
      <c r="J196" s="68"/>
      <c r="K196" s="68"/>
      <c r="L196" s="68"/>
    </row>
    <row r="197" spans="1:27" s="2" customFormat="1" ht="75" customHeight="1" x14ac:dyDescent="0.15">
      <c r="A197" s="13">
        <v>195</v>
      </c>
      <c r="B197" s="53" t="s">
        <v>350</v>
      </c>
      <c r="C197" s="19" t="s">
        <v>366</v>
      </c>
      <c r="D197" s="60" t="s">
        <v>367</v>
      </c>
      <c r="E197" s="61" t="s">
        <v>402</v>
      </c>
      <c r="F197" s="14" t="s">
        <v>150</v>
      </c>
      <c r="G197" s="20">
        <v>2</v>
      </c>
      <c r="H197" s="50" t="s">
        <v>402</v>
      </c>
      <c r="I197" s="51" t="s">
        <v>368</v>
      </c>
      <c r="J197" s="68"/>
      <c r="K197" s="68"/>
      <c r="L197" s="68"/>
    </row>
    <row r="198" spans="1:27" s="2" customFormat="1" ht="108.95" customHeight="1" x14ac:dyDescent="0.15">
      <c r="A198" s="13">
        <v>196</v>
      </c>
      <c r="B198" s="53" t="s">
        <v>350</v>
      </c>
      <c r="C198" s="41" t="s">
        <v>369</v>
      </c>
      <c r="D198" s="40" t="s">
        <v>370</v>
      </c>
      <c r="E198" s="50" t="s">
        <v>402</v>
      </c>
      <c r="F198" s="14" t="s">
        <v>150</v>
      </c>
      <c r="G198" s="41">
        <v>1</v>
      </c>
      <c r="H198" s="50" t="s">
        <v>402</v>
      </c>
      <c r="I198" s="13" t="s">
        <v>371</v>
      </c>
      <c r="J198" s="68"/>
      <c r="K198" s="68"/>
      <c r="L198" s="68"/>
    </row>
    <row r="199" spans="1:27" s="4" customFormat="1" ht="11.25" x14ac:dyDescent="0.15">
      <c r="A199" s="13">
        <v>197</v>
      </c>
      <c r="B199" s="53" t="s">
        <v>372</v>
      </c>
      <c r="C199" s="35" t="s">
        <v>373</v>
      </c>
      <c r="D199" s="45" t="s">
        <v>390</v>
      </c>
      <c r="E199" s="13" t="s">
        <v>374</v>
      </c>
      <c r="F199" s="22" t="s">
        <v>61</v>
      </c>
      <c r="G199" s="13">
        <v>1</v>
      </c>
      <c r="H199" s="50" t="s">
        <v>402</v>
      </c>
      <c r="I199" s="50" t="s">
        <v>402</v>
      </c>
      <c r="J199" s="38"/>
      <c r="K199" s="38"/>
      <c r="L199" s="38"/>
    </row>
    <row r="200" spans="1:27" s="4" customFormat="1" ht="11.25" x14ac:dyDescent="0.15">
      <c r="A200" s="13">
        <v>198</v>
      </c>
      <c r="B200" s="53" t="s">
        <v>372</v>
      </c>
      <c r="C200" s="35" t="s">
        <v>375</v>
      </c>
      <c r="D200" s="45" t="s">
        <v>391</v>
      </c>
      <c r="E200" s="13" t="s">
        <v>376</v>
      </c>
      <c r="F200" s="22" t="s">
        <v>61</v>
      </c>
      <c r="G200" s="13">
        <v>1</v>
      </c>
      <c r="H200" s="50" t="s">
        <v>402</v>
      </c>
      <c r="I200" s="50" t="s">
        <v>402</v>
      </c>
      <c r="J200" s="38"/>
      <c r="K200" s="38"/>
      <c r="L200" s="38"/>
    </row>
    <row r="201" spans="1:27" s="4" customFormat="1" ht="11.25" x14ac:dyDescent="0.15">
      <c r="A201" s="13">
        <v>199</v>
      </c>
      <c r="B201" s="53" t="s">
        <v>372</v>
      </c>
      <c r="C201" s="35" t="s">
        <v>377</v>
      </c>
      <c r="D201" s="45" t="s">
        <v>390</v>
      </c>
      <c r="E201" s="13" t="s">
        <v>378</v>
      </c>
      <c r="F201" s="22" t="s">
        <v>120</v>
      </c>
      <c r="G201" s="13">
        <v>1</v>
      </c>
      <c r="H201" s="50" t="s">
        <v>402</v>
      </c>
      <c r="I201" s="50" t="s">
        <v>402</v>
      </c>
      <c r="J201" s="38"/>
      <c r="K201" s="38"/>
      <c r="L201" s="38"/>
    </row>
    <row r="202" spans="1:27" s="4" customFormat="1" ht="22.5" x14ac:dyDescent="0.15">
      <c r="A202" s="13">
        <v>200</v>
      </c>
      <c r="B202" s="53" t="s">
        <v>372</v>
      </c>
      <c r="C202" s="35" t="s">
        <v>379</v>
      </c>
      <c r="D202" s="13" t="s">
        <v>380</v>
      </c>
      <c r="E202" s="50" t="s">
        <v>402</v>
      </c>
      <c r="F202" s="22" t="s">
        <v>61</v>
      </c>
      <c r="G202" s="13">
        <v>2</v>
      </c>
      <c r="H202" s="50" t="s">
        <v>402</v>
      </c>
      <c r="I202" s="13" t="s">
        <v>381</v>
      </c>
      <c r="J202" s="38"/>
      <c r="K202" s="38"/>
      <c r="L202" s="38"/>
    </row>
    <row r="203" spans="1:27" s="4" customFormat="1" ht="11.25" x14ac:dyDescent="0.15">
      <c r="A203" s="13">
        <v>201</v>
      </c>
      <c r="B203" s="53" t="s">
        <v>372</v>
      </c>
      <c r="C203" s="35" t="s">
        <v>382</v>
      </c>
      <c r="D203" s="42" t="s">
        <v>383</v>
      </c>
      <c r="E203" s="50" t="s">
        <v>402</v>
      </c>
      <c r="F203" s="22" t="s">
        <v>384</v>
      </c>
      <c r="G203" s="13">
        <v>2</v>
      </c>
      <c r="H203" s="50" t="s">
        <v>402</v>
      </c>
      <c r="I203" s="50" t="s">
        <v>402</v>
      </c>
      <c r="J203" s="38"/>
      <c r="K203" s="38"/>
      <c r="L203" s="38"/>
    </row>
    <row r="204" spans="1:27" s="5" customFormat="1" ht="11.25" x14ac:dyDescent="0.15">
      <c r="A204" s="13">
        <v>202</v>
      </c>
      <c r="B204" s="53" t="s">
        <v>372</v>
      </c>
      <c r="C204" s="35" t="s">
        <v>385</v>
      </c>
      <c r="D204" s="50" t="s">
        <v>402</v>
      </c>
      <c r="E204" s="50" t="s">
        <v>402</v>
      </c>
      <c r="F204" s="22" t="s">
        <v>384</v>
      </c>
      <c r="G204" s="13">
        <v>2</v>
      </c>
      <c r="H204" s="42" t="s">
        <v>386</v>
      </c>
      <c r="I204" s="71" t="s">
        <v>116</v>
      </c>
      <c r="J204" s="70"/>
      <c r="K204" s="70"/>
      <c r="L204" s="7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s="5" customFormat="1" ht="11.25" x14ac:dyDescent="0.15">
      <c r="A205" s="13">
        <v>203</v>
      </c>
      <c r="B205" s="53" t="s">
        <v>372</v>
      </c>
      <c r="C205" s="35" t="s">
        <v>387</v>
      </c>
      <c r="D205" s="50" t="s">
        <v>402</v>
      </c>
      <c r="E205" s="50" t="s">
        <v>402</v>
      </c>
      <c r="F205" s="22" t="s">
        <v>384</v>
      </c>
      <c r="G205" s="13">
        <v>2</v>
      </c>
      <c r="H205" s="42" t="s">
        <v>388</v>
      </c>
      <c r="I205" s="72"/>
      <c r="J205" s="70"/>
      <c r="K205" s="70"/>
      <c r="L205" s="7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 customHeight="1" x14ac:dyDescent="0.15">
      <c r="A206" s="111" t="s">
        <v>407</v>
      </c>
      <c r="B206" s="111"/>
      <c r="C206" s="111"/>
      <c r="D206" s="111"/>
      <c r="E206" s="111"/>
      <c r="F206" s="111"/>
      <c r="G206" s="111"/>
      <c r="H206" s="111"/>
      <c r="I206" s="111"/>
      <c r="J206" s="112"/>
      <c r="K206" s="115"/>
      <c r="L206" s="11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.75" x14ac:dyDescent="0.15">
      <c r="A207" s="111" t="s">
        <v>406</v>
      </c>
      <c r="B207" s="111"/>
      <c r="C207" s="111"/>
      <c r="D207" s="111"/>
      <c r="E207" s="111"/>
      <c r="F207" s="111"/>
      <c r="G207" s="111"/>
      <c r="H207" s="111"/>
      <c r="I207" s="111"/>
      <c r="J207" s="112"/>
      <c r="K207" s="114"/>
      <c r="L207" s="11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.75" x14ac:dyDescent="0.15">
      <c r="A208" s="113" t="s">
        <v>407</v>
      </c>
      <c r="B208" s="113"/>
      <c r="C208" s="113"/>
      <c r="D208" s="113"/>
      <c r="E208" s="113"/>
      <c r="F208" s="113"/>
      <c r="G208" s="113"/>
      <c r="H208" s="113"/>
      <c r="I208" s="113"/>
      <c r="J208" s="113"/>
      <c r="K208" s="114"/>
      <c r="L208" s="11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.75" customHeight="1" x14ac:dyDescent="0.15">
      <c r="A209" s="116" t="s">
        <v>409</v>
      </c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15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1:27" ht="48" customHeight="1" x14ac:dyDescent="0.15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</sheetData>
  <mergeCells count="55">
    <mergeCell ref="A209:L211"/>
    <mergeCell ref="A207:J207"/>
    <mergeCell ref="A208:J208"/>
    <mergeCell ref="K207:L207"/>
    <mergeCell ref="K208:L208"/>
    <mergeCell ref="A206:J206"/>
    <mergeCell ref="K206:L206"/>
    <mergeCell ref="A1:L1"/>
    <mergeCell ref="I50:I52"/>
    <mergeCell ref="I166:I167"/>
    <mergeCell ref="I204:I205"/>
    <mergeCell ref="I168:I169"/>
    <mergeCell ref="I170:I171"/>
    <mergeCell ref="I176:I179"/>
    <mergeCell ref="I187:I189"/>
    <mergeCell ref="I194:I196"/>
    <mergeCell ref="E153:E154"/>
    <mergeCell ref="E166:E167"/>
    <mergeCell ref="E168:E169"/>
    <mergeCell ref="E192:E193"/>
    <mergeCell ref="H8:H17"/>
    <mergeCell ref="H18:H23"/>
    <mergeCell ref="H24:H25"/>
    <mergeCell ref="H55:H58"/>
    <mergeCell ref="H64:H111"/>
    <mergeCell ref="H118:H120"/>
    <mergeCell ref="D49:D50"/>
    <mergeCell ref="D34:D36"/>
    <mergeCell ref="D38:D43"/>
    <mergeCell ref="D44:D45"/>
    <mergeCell ref="D143:D145"/>
    <mergeCell ref="E3:E7"/>
    <mergeCell ref="E8:E17"/>
    <mergeCell ref="E18:E23"/>
    <mergeCell ref="E40:E45"/>
    <mergeCell ref="E47:E50"/>
    <mergeCell ref="E57:E60"/>
    <mergeCell ref="E61:E63"/>
    <mergeCell ref="E64:E92"/>
    <mergeCell ref="E93:E94"/>
    <mergeCell ref="E108:E110"/>
    <mergeCell ref="E118:E120"/>
    <mergeCell ref="E124:E125"/>
    <mergeCell ref="E138:E140"/>
    <mergeCell ref="D18:D23"/>
    <mergeCell ref="D29:D32"/>
    <mergeCell ref="I26:I27"/>
    <mergeCell ref="I34:I36"/>
    <mergeCell ref="I41:I45"/>
    <mergeCell ref="D3:D4"/>
    <mergeCell ref="D5:D7"/>
    <mergeCell ref="D8:D16"/>
    <mergeCell ref="I3:I7"/>
    <mergeCell ref="I8:I17"/>
    <mergeCell ref="H29:H32"/>
  </mergeCells>
  <phoneticPr fontId="9" type="noConversion"/>
  <printOptions horizontalCentered="1"/>
  <pageMargins left="0" right="0" top="0.196527777777778" bottom="0.51180555555555596" header="0.29861111111111099" footer="0.29861111111111099"/>
  <pageSetup paperSize="9" scale="90" orientation="landscape" r:id="rId1"/>
  <headerFooter>
    <oddFooter>&amp;C第 &amp;P 页，共 &amp;N 页</oddFooter>
  </headerFooter>
  <ignoredErrors>
    <ignoredError sqref="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2025年采购需求汇总表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69020100204971</dc:creator>
  <cp:lastModifiedBy>岳楠云</cp:lastModifiedBy>
  <cp:lastPrinted>2021-06-15T21:09:00Z</cp:lastPrinted>
  <dcterms:created xsi:type="dcterms:W3CDTF">2021-01-15T22:54:00Z</dcterms:created>
  <dcterms:modified xsi:type="dcterms:W3CDTF">2024-12-03T07:40:31Z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7D68F98C92E54729B140D12FFAA255A0_13</vt:lpwstr>
  </property>
</Properties>
</file>